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CC\COUNCIL MEETINGS\BUDGET FILES\"/>
    </mc:Choice>
  </mc:AlternateContent>
  <bookViews>
    <workbookView xWindow="-120" yWindow="-120" windowWidth="29040" windowHeight="15840" activeTab="1"/>
  </bookViews>
  <sheets>
    <sheet name="ORIG" sheetId="1" r:id="rId1"/>
    <sheet name="2022" sheetId="2" r:id="rId2"/>
    <sheet name="2023 Budget" sheetId="3" r:id="rId3"/>
  </sheets>
  <definedNames>
    <definedName name="_xlnm.Print_Titles" localSheetId="2">'2023 Budget'!$1:$4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2" l="1"/>
  <c r="O62" i="2"/>
  <c r="O60" i="2"/>
  <c r="R89" i="2" l="1"/>
  <c r="Q89" i="2"/>
  <c r="O80" i="2"/>
  <c r="O79" i="2"/>
  <c r="P74" i="2" l="1"/>
  <c r="P77" i="2"/>
  <c r="P39" i="2"/>
  <c r="P26" i="2"/>
  <c r="P25" i="2"/>
  <c r="P24" i="2"/>
  <c r="P23" i="2"/>
  <c r="P22" i="2"/>
  <c r="P40" i="2"/>
  <c r="P38" i="2"/>
  <c r="P34" i="2"/>
  <c r="P49" i="2"/>
  <c r="P45" i="2"/>
  <c r="P52" i="2"/>
  <c r="P9" i="2" l="1"/>
  <c r="P43" i="2" l="1"/>
  <c r="P7" i="2"/>
  <c r="P6" i="2"/>
  <c r="N89" i="2"/>
  <c r="N91" i="2" s="1"/>
  <c r="M89" i="2"/>
  <c r="M91" i="2" s="1"/>
  <c r="L89" i="2"/>
  <c r="L91" i="2" s="1"/>
  <c r="K89" i="2"/>
  <c r="K91" i="2" s="1"/>
  <c r="J89" i="2"/>
  <c r="J91" i="2" s="1"/>
  <c r="I89" i="2"/>
  <c r="I91" i="2" s="1"/>
  <c r="H89" i="2"/>
  <c r="H91" i="2" s="1"/>
  <c r="G89" i="2"/>
  <c r="G91" i="2" s="1"/>
  <c r="F89" i="2"/>
  <c r="F91" i="2" s="1"/>
  <c r="E89" i="2"/>
  <c r="E91" i="2" s="1"/>
  <c r="D89" i="2"/>
  <c r="D91" i="2" s="1"/>
  <c r="C89" i="2"/>
  <c r="C91" i="2" s="1"/>
  <c r="P88" i="2"/>
  <c r="P87" i="2"/>
  <c r="P86" i="2"/>
  <c r="P85" i="2"/>
  <c r="P84" i="2"/>
  <c r="P83" i="2"/>
  <c r="P82" i="2"/>
  <c r="P81" i="2"/>
  <c r="P78" i="2"/>
  <c r="P76" i="2"/>
  <c r="P75" i="2"/>
  <c r="P73" i="2"/>
  <c r="P71" i="2"/>
  <c r="P70" i="2"/>
  <c r="P69" i="2"/>
  <c r="P68" i="2"/>
  <c r="P67" i="2"/>
  <c r="P66" i="2"/>
  <c r="P65" i="2"/>
  <c r="P64" i="2"/>
  <c r="P62" i="2"/>
  <c r="P61" i="2"/>
  <c r="P60" i="2"/>
  <c r="P59" i="2"/>
  <c r="P58" i="2"/>
  <c r="P57" i="2"/>
  <c r="P56" i="2"/>
  <c r="P55" i="2"/>
  <c r="P54" i="2"/>
  <c r="P53" i="2"/>
  <c r="P51" i="2"/>
  <c r="P50" i="2"/>
  <c r="P48" i="2"/>
  <c r="P47" i="2"/>
  <c r="P46" i="2"/>
  <c r="P44" i="2"/>
  <c r="P42" i="2"/>
  <c r="P41" i="2"/>
  <c r="P37" i="2"/>
  <c r="P36" i="2"/>
  <c r="P35" i="2"/>
  <c r="P33" i="2"/>
  <c r="P32" i="2"/>
  <c r="P31" i="2"/>
  <c r="P30" i="2"/>
  <c r="P29" i="2"/>
  <c r="P28" i="2"/>
  <c r="P27" i="2"/>
  <c r="P21" i="2"/>
  <c r="P20" i="2"/>
  <c r="P19" i="2"/>
  <c r="P18" i="2"/>
  <c r="P17" i="2"/>
  <c r="P16" i="2"/>
  <c r="P15" i="2"/>
  <c r="P14" i="2"/>
  <c r="P13" i="2"/>
  <c r="P12" i="2"/>
  <c r="P11" i="2"/>
  <c r="P10" i="2"/>
  <c r="P8" i="2"/>
  <c r="P5" i="2"/>
  <c r="O77" i="1"/>
  <c r="P76" i="1"/>
  <c r="M76" i="1"/>
  <c r="M78" i="1" s="1"/>
  <c r="L76" i="1"/>
  <c r="L78" i="1" s="1"/>
  <c r="K76" i="1"/>
  <c r="K78" i="1" s="1"/>
  <c r="J76" i="1"/>
  <c r="J78" i="1" s="1"/>
  <c r="I76" i="1"/>
  <c r="I78" i="1" s="1"/>
  <c r="H76" i="1"/>
  <c r="H78" i="1" s="1"/>
  <c r="G76" i="1"/>
  <c r="G78" i="1" s="1"/>
  <c r="F76" i="1"/>
  <c r="F78" i="1" s="1"/>
  <c r="E76" i="1"/>
  <c r="E78" i="1" s="1"/>
  <c r="D76" i="1"/>
  <c r="D78" i="1" s="1"/>
  <c r="C76" i="1"/>
  <c r="C78" i="1" s="1"/>
  <c r="B76" i="1"/>
  <c r="B78" i="1" s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5" i="1"/>
  <c r="P91" i="2" l="1"/>
  <c r="P89" i="2"/>
  <c r="O78" i="1"/>
  <c r="O76" i="1"/>
</calcChain>
</file>

<file path=xl/sharedStrings.xml><?xml version="1.0" encoding="utf-8"?>
<sst xmlns="http://schemas.openxmlformats.org/spreadsheetml/2006/main" count="297" uniqueCount="145">
  <si>
    <t>Income and Expense Budget 2016</t>
  </si>
  <si>
    <t>Total</t>
  </si>
  <si>
    <t>Budget 2017</t>
  </si>
  <si>
    <t>Income</t>
  </si>
  <si>
    <t>Expenses</t>
  </si>
  <si>
    <t>Office expense</t>
  </si>
  <si>
    <t xml:space="preserve">Advertising </t>
  </si>
  <si>
    <t>Christian Education Supplies</t>
  </si>
  <si>
    <t>Youth Group</t>
  </si>
  <si>
    <t>Continuing education</t>
  </si>
  <si>
    <t>Music Expense</t>
  </si>
  <si>
    <t>Worship/Vitality Group Expenses</t>
  </si>
  <si>
    <t>Fellowship expenses</t>
  </si>
  <si>
    <t>Lenten Luncheon</t>
  </si>
  <si>
    <t>Muirhead Fund Repayment</t>
  </si>
  <si>
    <t>Special Event Expenses/Misc.</t>
  </si>
  <si>
    <t>Equipment</t>
  </si>
  <si>
    <t>Ministry</t>
  </si>
  <si>
    <t>Missions</t>
  </si>
  <si>
    <t xml:space="preserve">     Our Church's Wider Mission</t>
  </si>
  <si>
    <t xml:space="preserve">     Global Ministries</t>
  </si>
  <si>
    <t xml:space="preserve">     Campus Ministry</t>
  </si>
  <si>
    <t>Doors of Hope</t>
  </si>
  <si>
    <t>Veterans Miracle Center</t>
  </si>
  <si>
    <t>Family Promise of the Capital Region</t>
  </si>
  <si>
    <t>Five for Five</t>
  </si>
  <si>
    <t>Per Capita Dues expense</t>
  </si>
  <si>
    <t>NY Conference Annual Meeting</t>
  </si>
  <si>
    <t>Internet Fees</t>
  </si>
  <si>
    <t>*web hosting fee</t>
  </si>
  <si>
    <t>Postage</t>
  </si>
  <si>
    <t>Rent - Copier</t>
  </si>
  <si>
    <t>Copier Per Page Usage</t>
  </si>
  <si>
    <t>Property and Maintenance</t>
  </si>
  <si>
    <t>Church Mutual - Liability Insurance</t>
  </si>
  <si>
    <t>Emergency Repairs</t>
  </si>
  <si>
    <t xml:space="preserve">     Snow plowing/sanding</t>
  </si>
  <si>
    <t xml:space="preserve">     Tri City Extinguisher Inspection</t>
  </si>
  <si>
    <t xml:space="preserve">     Elevator Service</t>
  </si>
  <si>
    <t xml:space="preserve">     Elevator Slack test</t>
  </si>
  <si>
    <t xml:space="preserve">     Furnace Inspection -Hartford </t>
  </si>
  <si>
    <t>*Bi-Annual</t>
  </si>
  <si>
    <t xml:space="preserve">     Furnace cleaning Church/parsonage </t>
  </si>
  <si>
    <t xml:space="preserve">     Atsco paper supplies, plastic liners,etc</t>
  </si>
  <si>
    <t>Telephone/internet - Church</t>
  </si>
  <si>
    <t>Gas - Church</t>
  </si>
  <si>
    <t>Electric - Church</t>
  </si>
  <si>
    <t>Electric &amp; Gas - Parsonage</t>
  </si>
  <si>
    <t>*Reimbursed</t>
  </si>
  <si>
    <t>Taxes and Insurance</t>
  </si>
  <si>
    <t>Water and Sewer - Parsonage</t>
  </si>
  <si>
    <t>Water and Sewer - Church</t>
  </si>
  <si>
    <t>City Services (Ambulance, Fire, etc)</t>
  </si>
  <si>
    <t>Workers Compensation</t>
  </si>
  <si>
    <t>NY State Disability</t>
  </si>
  <si>
    <t>Certified Public Accountant</t>
  </si>
  <si>
    <t>Vanco- e giving</t>
  </si>
  <si>
    <t>Salaries</t>
  </si>
  <si>
    <t>Salary - Minister</t>
  </si>
  <si>
    <t>*$18,500 before deductions</t>
  </si>
  <si>
    <t>Housing Allowance $17,000 yr</t>
  </si>
  <si>
    <t>Pension Plan</t>
  </si>
  <si>
    <t>Education and Books</t>
  </si>
  <si>
    <t>Pulpit Supply</t>
  </si>
  <si>
    <t>Search Committee</t>
  </si>
  <si>
    <t>Salary - Organist</t>
  </si>
  <si>
    <t>Organist Supply</t>
  </si>
  <si>
    <t>Travel - Mileage</t>
  </si>
  <si>
    <t>Payroll Service</t>
  </si>
  <si>
    <t>Payroll Taxes/witholding</t>
  </si>
  <si>
    <t xml:space="preserve">     Total expenses</t>
  </si>
  <si>
    <t>over\under monthly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</si>
  <si>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</si>
  <si>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</si>
  <si>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</si>
  <si>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</si>
  <si>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</si>
  <si>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</si>
  <si>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</si>
  <si>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</si>
  <si>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</si>
  <si>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</si>
  <si>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 xml:space="preserve">Nov 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</si>
  <si>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</si>
  <si>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</si>
  <si>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</si>
  <si>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</si>
  <si>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</si>
  <si>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</si>
  <si>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</si>
  <si>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</si>
  <si>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</si>
  <si>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</si>
  <si>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</si>
  <si>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</si>
  <si>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</si>
  <si>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EXPENSES</t>
  </si>
  <si>
    <t>OVER / UNDER MONTHLY</t>
  </si>
  <si>
    <t>ZOOM</t>
  </si>
  <si>
    <t>Labor Law Poster</t>
  </si>
  <si>
    <t>Office Expenses</t>
  </si>
  <si>
    <t>Our Church's Wider Mission</t>
  </si>
  <si>
    <t>Global Ministries</t>
  </si>
  <si>
    <t>Salary - Cleaner</t>
  </si>
  <si>
    <t>Interfaith Partnership for the Homeless</t>
  </si>
  <si>
    <t>Web Hosting</t>
  </si>
  <si>
    <t>Domain Name Renewal</t>
  </si>
  <si>
    <t>Capital Area Council of Churches</t>
  </si>
  <si>
    <t>Albany Damian Center</t>
  </si>
  <si>
    <t xml:space="preserve">     Lawn Mowing</t>
  </si>
  <si>
    <t>Unity House</t>
  </si>
  <si>
    <t>Church Mutual - Liability Insurance (Quartly)</t>
  </si>
  <si>
    <t>Church Mutual - Umbrella Ins (Annualy)</t>
  </si>
  <si>
    <t xml:space="preserve">     Furnace Inspection - Hartford </t>
  </si>
  <si>
    <t>Boy's and Girl's Club</t>
  </si>
  <si>
    <t>W2 Fees (Annual)</t>
  </si>
  <si>
    <t>Protestant Campus Ministry</t>
  </si>
  <si>
    <t>Donated to ConsernsU</t>
  </si>
  <si>
    <t xml:space="preserve"> </t>
  </si>
  <si>
    <t>Continuing Education</t>
  </si>
  <si>
    <t>Fellowship Expenses</t>
  </si>
  <si>
    <t>Per Capita Dues Expense</t>
  </si>
  <si>
    <t xml:space="preserve">     SnowPlowing/Sanding</t>
  </si>
  <si>
    <t xml:space="preserve">     Furnace Cleaning Church/Parsonage </t>
  </si>
  <si>
    <t>Telephone/Internet - Church</t>
  </si>
  <si>
    <t>City Services (Ambulance, Fire, etc.)</t>
  </si>
  <si>
    <t xml:space="preserve">     Atsco Paper Supplies, Plastic Liners, etc.</t>
  </si>
  <si>
    <t>Donated Back to UCC</t>
  </si>
  <si>
    <t>CCLI - Copyright Coverage, Song Select, Stream</t>
  </si>
  <si>
    <t>Payroll Taxes/Witholding</t>
  </si>
  <si>
    <t>Vanco- E Giving (Monthly Fee)</t>
  </si>
  <si>
    <t>2022 Budget</t>
  </si>
  <si>
    <t>Prop 2023 Budget</t>
  </si>
  <si>
    <t>Parsonage (Maintenance Repairs)</t>
  </si>
  <si>
    <t>Special Event Expenses / Misc.</t>
  </si>
  <si>
    <t>Income and Expense 2022 / Budget 2023</t>
  </si>
  <si>
    <t xml:space="preserve">     Elevator Slack Test (Every 2 Years) 2023</t>
  </si>
  <si>
    <t>2% of total budget?</t>
  </si>
  <si>
    <t>What is this for?</t>
  </si>
  <si>
    <t>?</t>
  </si>
  <si>
    <t>Church Mutual - Umbrella Ins (Annually)</t>
  </si>
  <si>
    <t>2023 BUDGET</t>
  </si>
  <si>
    <t>AGV /MON</t>
  </si>
  <si>
    <t>\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</si>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</sst>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&quot;$&quot;#,##0.00;&quot;$&quot;#,##0.00"/>
    <numFmt numFmtId="165" formatCode="#,##0.00&quot; &quot;;\(#,##0.00\)"/>
    <numFmt numFmtId="166" formatCode="#,##0.00;#,##0.00"/>
    <numFmt numFmtId="167" formatCode="0.00;0.00"/>
  </numFmts>
  <fonts count="15" x14ac:knownFonts="1">
    <font>
      <sz val="12"/>
      <color indexed="8"/>
      <name val="Arial"/>
    </font>
    <font>
      <sz val="12"/>
      <color indexed="8"/>
      <name val="Arial"/>
      <family val="2"/>
    </font>
    <font>
      <sz val="12"/>
      <color indexed="13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48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u/>
      <sz val="4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95">
    <xf numFmtId="0" fontId="0" fillId="0" borderId="0" xfId="0"/>
    <xf numFmtId="49" fontId="3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/>
    <xf numFmtId="44" fontId="1" fillId="2" borderId="1" xfId="0" applyNumberFormat="1" applyFont="1" applyFill="1" applyBorder="1"/>
    <xf numFmtId="44" fontId="3" fillId="2" borderId="1" xfId="0" applyNumberFormat="1" applyFont="1" applyFill="1" applyBorder="1"/>
    <xf numFmtId="0" fontId="3" fillId="2" borderId="1" xfId="0" applyFont="1" applyFill="1" applyBorder="1"/>
    <xf numFmtId="0" fontId="1" fillId="0" borderId="1" xfId="0" applyNumberFormat="1" applyFont="1" applyBorder="1"/>
    <xf numFmtId="0" fontId="3" fillId="2" borderId="1" xfId="0" applyFont="1" applyFill="1" applyBorder="1" applyAlignment="1">
      <alignment horizontal="left" wrapText="1"/>
    </xf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165" fontId="3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 wrapText="1"/>
    </xf>
    <xf numFmtId="166" fontId="3" fillId="2" borderId="1" xfId="0" applyNumberFormat="1" applyFont="1" applyFill="1" applyBorder="1"/>
    <xf numFmtId="49" fontId="3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67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/>
    <xf numFmtId="0" fontId="1" fillId="0" borderId="1" xfId="0" applyFont="1" applyBorder="1"/>
    <xf numFmtId="49" fontId="1" fillId="2" borderId="1" xfId="0" applyNumberFormat="1" applyFont="1" applyFill="1" applyBorder="1"/>
    <xf numFmtId="0" fontId="3" fillId="0" borderId="1" xfId="0" applyNumberFormat="1" applyFont="1" applyBorder="1" applyAlignment="1">
      <alignment horizontal="left"/>
    </xf>
    <xf numFmtId="44" fontId="1" fillId="0" borderId="1" xfId="0" applyNumberFormat="1" applyFont="1" applyBorder="1"/>
    <xf numFmtId="44" fontId="3" fillId="0" borderId="1" xfId="0" applyNumberFormat="1" applyFont="1" applyBorder="1"/>
    <xf numFmtId="0" fontId="3" fillId="0" borderId="1" xfId="0" applyNumberFormat="1" applyFont="1" applyBorder="1"/>
    <xf numFmtId="44" fontId="1" fillId="2" borderId="0" xfId="0" applyNumberFormat="1" applyFont="1" applyFill="1" applyBorder="1"/>
    <xf numFmtId="0" fontId="3" fillId="2" borderId="0" xfId="0" applyFont="1" applyFill="1" applyBorder="1" applyAlignment="1">
      <alignment horizontal="left" wrapText="1"/>
    </xf>
    <xf numFmtId="0" fontId="1" fillId="2" borderId="0" xfId="0" applyFont="1" applyFill="1" applyBorder="1"/>
    <xf numFmtId="0" fontId="0" fillId="0" borderId="0" xfId="0" applyBorder="1"/>
    <xf numFmtId="49" fontId="4" fillId="2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Border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horizontal="center"/>
    </xf>
    <xf numFmtId="0" fontId="7" fillId="0" borderId="0" xfId="0" applyFont="1" applyBorder="1"/>
    <xf numFmtId="44" fontId="1" fillId="2" borderId="3" xfId="0" applyNumberFormat="1" applyFont="1" applyFill="1" applyBorder="1"/>
    <xf numFmtId="44" fontId="3" fillId="2" borderId="3" xfId="0" applyNumberFormat="1" applyFont="1" applyFill="1" applyBorder="1"/>
    <xf numFmtId="44" fontId="1" fillId="0" borderId="3" xfId="0" applyNumberFormat="1" applyFont="1" applyBorder="1"/>
    <xf numFmtId="0" fontId="3" fillId="2" borderId="3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wrapText="1"/>
    </xf>
    <xf numFmtId="44" fontId="9" fillId="2" borderId="1" xfId="0" applyNumberFormat="1" applyFont="1" applyFill="1" applyBorder="1"/>
    <xf numFmtId="44" fontId="1" fillId="0" borderId="1" xfId="0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44" fontId="10" fillId="2" borderId="1" xfId="0" applyNumberFormat="1" applyFont="1" applyFill="1" applyBorder="1"/>
    <xf numFmtId="44" fontId="1" fillId="3" borderId="1" xfId="0" applyNumberFormat="1" applyFont="1" applyFill="1" applyBorder="1"/>
    <xf numFmtId="44" fontId="1" fillId="3" borderId="1" xfId="0" applyNumberFormat="1" applyFont="1" applyFill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/>
    <xf numFmtId="49" fontId="8" fillId="2" borderId="1" xfId="0" applyNumberFormat="1" applyFont="1" applyFill="1" applyBorder="1" applyAlignment="1">
      <alignment horizontal="left" wrapText="1"/>
    </xf>
    <xf numFmtId="44" fontId="0" fillId="0" borderId="1" xfId="0" applyNumberFormat="1" applyBorder="1" applyAlignment="1">
      <alignment horizontal="center"/>
    </xf>
    <xf numFmtId="44" fontId="0" fillId="3" borderId="1" xfId="0" applyNumberFormat="1" applyFill="1" applyBorder="1"/>
    <xf numFmtId="44" fontId="0" fillId="3" borderId="1" xfId="0" applyNumberForma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left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wrapText="1"/>
    </xf>
    <xf numFmtId="49" fontId="11" fillId="2" borderId="0" xfId="0" applyNumberFormat="1" applyFont="1" applyFill="1" applyBorder="1" applyAlignment="1">
      <alignment horizontal="center" wrapText="1"/>
    </xf>
    <xf numFmtId="49" fontId="11" fillId="2" borderId="7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left" wrapText="1"/>
    </xf>
    <xf numFmtId="49" fontId="12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0" xfId="0" applyNumberFormat="1" applyFont="1" applyFill="1" applyBorder="1" applyAlignment="1">
      <alignment horizontal="center" wrapText="1"/>
    </xf>
    <xf numFmtId="44" fontId="3" fillId="2" borderId="5" xfId="0" applyNumberFormat="1" applyFont="1" applyFill="1" applyBorder="1"/>
    <xf numFmtId="165" fontId="3" fillId="2" borderId="2" xfId="0" applyNumberFormat="1" applyFont="1" applyFill="1" applyBorder="1"/>
    <xf numFmtId="165" fontId="3" fillId="2" borderId="6" xfId="0" applyNumberFormat="1" applyFont="1" applyFill="1" applyBorder="1"/>
    <xf numFmtId="165" fontId="14" fillId="3" borderId="8" xfId="0" applyNumberFormat="1" applyFont="1" applyFill="1" applyBorder="1"/>
    <xf numFmtId="165" fontId="14" fillId="3" borderId="9" xfId="0" applyNumberFormat="1" applyFont="1" applyFill="1" applyBorder="1" applyAlignment="1">
      <alignment horizontal="center"/>
    </xf>
    <xf numFmtId="44" fontId="14" fillId="3" borderId="9" xfId="0" applyNumberFormat="1" applyFont="1" applyFill="1" applyBorder="1"/>
    <xf numFmtId="44" fontId="14" fillId="3" borderId="10" xfId="0" applyNumberFormat="1" applyFont="1" applyFill="1" applyBorder="1"/>
  </cellXfs>
  <cellStyles count="1">
    <cellStyle name="Normal" xfId="0" builtinId="0"/>
  </cellStyles>
  <dxfs count="2">
    <dxf>
      <font>
        <condense val="0"/>
        <extend val="0"/>
        <color indexed="11"/>
      </font>
    </dxf>
    <dxf>
      <font>
        <condense val="0"/>
        <extend val="0"/>
        <color indexed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</xdr:row>
      <xdr:rowOff>66675</xdr:rowOff>
    </xdr:from>
    <xdr:to>
      <xdr:col>0</xdr:col>
      <xdr:colOff>219075</xdr:colOff>
      <xdr:row>9</xdr:row>
      <xdr:rowOff>9525</xdr:rowOff>
    </xdr:to>
    <xdr:pic>
      <xdr:nvPicPr>
        <xdr:cNvPr id="2" name="Picture 1" descr="imag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66850"/>
          <a:ext cx="15240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66675</xdr:rowOff>
    </xdr:from>
    <xdr:to>
      <xdr:col>0</xdr:col>
      <xdr:colOff>219075</xdr:colOff>
      <xdr:row>6</xdr:row>
      <xdr:rowOff>9525</xdr:rowOff>
    </xdr:to>
    <xdr:pic>
      <xdr:nvPicPr>
        <xdr:cNvPr id="2" name="Picture 1" descr="imag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66875"/>
          <a:ext cx="15240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66675</xdr:rowOff>
    </xdr:from>
    <xdr:to>
      <xdr:col>0</xdr:col>
      <xdr:colOff>219075</xdr:colOff>
      <xdr:row>6</xdr:row>
      <xdr:rowOff>9525</xdr:rowOff>
    </xdr:to>
    <xdr:pic>
      <xdr:nvPicPr>
        <xdr:cNvPr id="4" name="Picture 3" descr="imag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95475"/>
          <a:ext cx="1524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showGridLines="0" workbookViewId="0">
      <selection activeCell="A21" sqref="A21"/>
    </sheetView>
  </sheetViews>
  <sheetFormatPr defaultRowHeight="15" customHeight="1" x14ac:dyDescent="0.2"/>
  <cols>
    <col min="1" max="1" width="30.5546875" style="26" customWidth="1"/>
    <col min="2" max="12" width="8.77734375" style="6" customWidth="1"/>
    <col min="13" max="13" width="8.5546875" style="6" customWidth="1"/>
    <col min="14" max="14" width="2.6640625" style="6" customWidth="1"/>
    <col min="15" max="15" width="11.33203125" style="27" customWidth="1"/>
    <col min="16" max="16" width="11.109375" style="28" customWidth="1"/>
    <col min="17" max="17" width="16" style="29" customWidth="1"/>
    <col min="18" max="26" width="8.77734375" style="6" customWidth="1"/>
    <col min="27" max="16384" width="8.88671875" style="24"/>
  </cols>
  <sheetData>
    <row r="1" spans="1:17" s="6" customFormat="1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5"/>
    </row>
    <row r="2" spans="1:17" s="6" customFormat="1" ht="15.75" customHeight="1" x14ac:dyDescent="0.2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5"/>
    </row>
    <row r="3" spans="1:17" s="13" customFormat="1" ht="15.75" customHeight="1" x14ac:dyDescent="0.2">
      <c r="A3" s="7"/>
      <c r="B3" s="8" t="s">
        <v>84</v>
      </c>
      <c r="C3" s="8" t="s">
        <v>85</v>
      </c>
      <c r="D3" s="8" t="s">
        <v>86</v>
      </c>
      <c r="E3" s="8" t="s">
        <v>87</v>
      </c>
      <c r="F3" s="8" t="s">
        <v>88</v>
      </c>
      <c r="G3" s="8" t="s">
        <v>89</v>
      </c>
      <c r="H3" s="8" t="s">
        <v>90</v>
      </c>
      <c r="I3" s="8" t="s">
        <v>91</v>
      </c>
      <c r="J3" s="8" t="s">
        <v>92</v>
      </c>
      <c r="K3" s="8" t="s">
        <v>93</v>
      </c>
      <c r="L3" s="8" t="s">
        <v>94</v>
      </c>
      <c r="M3" s="8" t="s">
        <v>95</v>
      </c>
      <c r="N3" s="9"/>
      <c r="O3" s="10" t="s">
        <v>1</v>
      </c>
      <c r="P3" s="11"/>
      <c r="Q3" s="12"/>
    </row>
    <row r="4" spans="1:17" s="6" customFormat="1" ht="15.75" customHeight="1" x14ac:dyDescent="0.2">
      <c r="A4" s="7"/>
      <c r="B4" s="15"/>
      <c r="C4" s="15"/>
      <c r="D4" s="15"/>
      <c r="E4" s="2"/>
      <c r="F4" s="15"/>
      <c r="G4" s="15"/>
      <c r="H4" s="15"/>
      <c r="I4" s="15"/>
      <c r="J4" s="15"/>
      <c r="K4" s="15"/>
      <c r="L4" s="15"/>
      <c r="M4" s="15"/>
      <c r="N4" s="15"/>
      <c r="O4" s="3"/>
      <c r="P4" s="4" t="s">
        <v>2</v>
      </c>
      <c r="Q4" s="5"/>
    </row>
    <row r="5" spans="1:17" s="6" customFormat="1" ht="15.75" customHeight="1" x14ac:dyDescent="0.2">
      <c r="A5" s="1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3">
        <f>SUM(B5:M5)</f>
        <v>0</v>
      </c>
      <c r="P5" s="4"/>
      <c r="Q5" s="5"/>
    </row>
    <row r="6" spans="1:17" s="6" customFormat="1" ht="15.75" customHeight="1" x14ac:dyDescent="0.2">
      <c r="A6" s="1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3"/>
      <c r="P6" s="4"/>
      <c r="Q6" s="5"/>
    </row>
    <row r="7" spans="1:17" s="6" customFormat="1" ht="15.75" customHeight="1" x14ac:dyDescent="0.2">
      <c r="A7" s="1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3"/>
      <c r="P7" s="4"/>
      <c r="Q7" s="5"/>
    </row>
    <row r="8" spans="1:17" s="6" customFormat="1" ht="15.75" customHeight="1" x14ac:dyDescent="0.2">
      <c r="A8" s="1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3"/>
      <c r="P8" s="4"/>
      <c r="Q8" s="5"/>
    </row>
    <row r="9" spans="1:17" s="6" customFormat="1" ht="15.75" customHeight="1" x14ac:dyDescent="0.2">
      <c r="A9" s="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3"/>
      <c r="P9" s="4"/>
      <c r="Q9" s="5"/>
    </row>
    <row r="10" spans="1:17" s="6" customFormat="1" ht="15.75" customHeight="1" x14ac:dyDescent="0.2">
      <c r="A10" s="1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"/>
      <c r="P10" s="4"/>
      <c r="Q10" s="5"/>
    </row>
    <row r="11" spans="1:17" s="6" customFormat="1" ht="15.75" customHeight="1" x14ac:dyDescent="0.2">
      <c r="A11" s="17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>
        <f t="shared" ref="O11:O60" si="0">SUM(B11:M11)</f>
        <v>0</v>
      </c>
      <c r="P11" s="4">
        <v>575</v>
      </c>
      <c r="Q11" s="18"/>
    </row>
    <row r="12" spans="1:17" s="6" customFormat="1" ht="15.75" customHeight="1" x14ac:dyDescent="0.2">
      <c r="A12" s="17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>
        <f t="shared" si="0"/>
        <v>0</v>
      </c>
      <c r="P12" s="4">
        <v>0</v>
      </c>
      <c r="Q12" s="18"/>
    </row>
    <row r="13" spans="1:17" s="6" customFormat="1" ht="24.6" customHeight="1" x14ac:dyDescent="0.2">
      <c r="A13" s="17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">
        <f t="shared" si="0"/>
        <v>0</v>
      </c>
      <c r="P13" s="4">
        <v>250</v>
      </c>
      <c r="Q13" s="18"/>
    </row>
    <row r="14" spans="1:17" s="6" customFormat="1" ht="15.75" customHeight="1" x14ac:dyDescent="0.2">
      <c r="A14" s="17" t="s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>
        <f t="shared" si="0"/>
        <v>0</v>
      </c>
      <c r="P14" s="4">
        <v>0</v>
      </c>
      <c r="Q14" s="18"/>
    </row>
    <row r="15" spans="1:17" s="6" customFormat="1" ht="15.75" customHeight="1" x14ac:dyDescent="0.2">
      <c r="A15" s="17" t="s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3">
        <f t="shared" si="0"/>
        <v>0</v>
      </c>
      <c r="P15" s="4">
        <v>0</v>
      </c>
      <c r="Q15" s="18"/>
    </row>
    <row r="16" spans="1:17" s="6" customFormat="1" ht="15.75" customHeight="1" x14ac:dyDescent="0.2">
      <c r="A16" s="17" t="s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>
        <f t="shared" si="0"/>
        <v>0</v>
      </c>
      <c r="P16" s="4">
        <v>150</v>
      </c>
      <c r="Q16" s="18"/>
    </row>
    <row r="17" spans="1:17" s="6" customFormat="1" ht="24.6" customHeight="1" x14ac:dyDescent="0.2">
      <c r="A17" s="17" t="s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">
        <f t="shared" si="0"/>
        <v>0</v>
      </c>
      <c r="P17" s="4">
        <v>100</v>
      </c>
      <c r="Q17" s="18"/>
    </row>
    <row r="18" spans="1:17" s="6" customFormat="1" ht="15.75" customHeight="1" x14ac:dyDescent="0.2">
      <c r="A18" s="17" t="s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">
        <f t="shared" si="0"/>
        <v>0</v>
      </c>
      <c r="P18" s="4">
        <v>0</v>
      </c>
      <c r="Q18" s="18"/>
    </row>
    <row r="19" spans="1:17" s="6" customFormat="1" ht="15.75" customHeight="1" x14ac:dyDescent="0.2">
      <c r="A19" s="17" t="s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">
        <f t="shared" si="0"/>
        <v>0</v>
      </c>
      <c r="P19" s="4">
        <v>150</v>
      </c>
      <c r="Q19" s="18"/>
    </row>
    <row r="20" spans="1:17" s="6" customFormat="1" ht="24.6" customHeight="1" x14ac:dyDescent="0.2">
      <c r="A20" s="17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">
        <f t="shared" si="0"/>
        <v>0</v>
      </c>
      <c r="P20" s="4">
        <v>50</v>
      </c>
      <c r="Q20" s="18"/>
    </row>
    <row r="21" spans="1:17" s="6" customFormat="1" ht="24.6" customHeight="1" x14ac:dyDescent="0.2">
      <c r="A21" s="17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">
        <f t="shared" si="0"/>
        <v>0</v>
      </c>
      <c r="P21" s="4">
        <v>0</v>
      </c>
      <c r="Q21" s="18"/>
    </row>
    <row r="22" spans="1:17" s="6" customFormat="1" ht="15.75" customHeight="1" x14ac:dyDescent="0.2">
      <c r="A22" s="17" t="s">
        <v>16</v>
      </c>
      <c r="B22" s="16"/>
      <c r="C22" s="16"/>
      <c r="D22" s="16"/>
      <c r="E22" s="16"/>
      <c r="F22" s="16"/>
      <c r="G22" s="16"/>
      <c r="H22" s="16"/>
      <c r="I22" s="19"/>
      <c r="J22" s="16"/>
      <c r="K22" s="16"/>
      <c r="L22" s="16"/>
      <c r="M22" s="16"/>
      <c r="N22" s="16"/>
      <c r="O22" s="3">
        <f t="shared" si="0"/>
        <v>0</v>
      </c>
      <c r="P22" s="4">
        <v>0</v>
      </c>
      <c r="Q22" s="18"/>
    </row>
    <row r="23" spans="1:17" s="6" customFormat="1" ht="15.75" customHeight="1" x14ac:dyDescent="0.2">
      <c r="A23" s="17" t="s">
        <v>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">
        <f t="shared" si="0"/>
        <v>0</v>
      </c>
      <c r="P23" s="4">
        <v>0</v>
      </c>
      <c r="Q23" s="18"/>
    </row>
    <row r="24" spans="1:17" s="6" customFormat="1" ht="15.75" customHeight="1" x14ac:dyDescent="0.2">
      <c r="A24" s="1" t="s">
        <v>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>
        <f t="shared" si="0"/>
        <v>0</v>
      </c>
      <c r="P24" s="4"/>
      <c r="Q24" s="18"/>
    </row>
    <row r="25" spans="1:17" s="6" customFormat="1" ht="24.6" customHeight="1" x14ac:dyDescent="0.2">
      <c r="A25" s="17" t="s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>
        <f t="shared" si="0"/>
        <v>0</v>
      </c>
      <c r="P25" s="4">
        <v>4900</v>
      </c>
      <c r="Q25" s="18"/>
    </row>
    <row r="26" spans="1:17" s="6" customFormat="1" ht="15.75" customHeight="1" x14ac:dyDescent="0.2">
      <c r="A26" s="17" t="s">
        <v>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>
        <f t="shared" si="0"/>
        <v>0</v>
      </c>
      <c r="P26" s="4">
        <v>100</v>
      </c>
      <c r="Q26" s="18"/>
    </row>
    <row r="27" spans="1:17" s="6" customFormat="1" ht="15.75" customHeight="1" x14ac:dyDescent="0.2">
      <c r="A27" s="17" t="s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">
        <f t="shared" si="0"/>
        <v>0</v>
      </c>
      <c r="P27" s="4">
        <v>125</v>
      </c>
      <c r="Q27" s="18"/>
    </row>
    <row r="28" spans="1:17" s="6" customFormat="1" ht="15.75" customHeight="1" x14ac:dyDescent="0.2">
      <c r="A28" s="17" t="s">
        <v>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>
        <f t="shared" si="0"/>
        <v>0</v>
      </c>
      <c r="P28" s="4">
        <v>125</v>
      </c>
      <c r="Q28" s="18"/>
    </row>
    <row r="29" spans="1:17" s="6" customFormat="1" ht="24.6" customHeight="1" x14ac:dyDescent="0.2">
      <c r="A29" s="17" t="s">
        <v>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3">
        <f t="shared" si="0"/>
        <v>0</v>
      </c>
      <c r="P29" s="4">
        <v>150</v>
      </c>
      <c r="Q29" s="18"/>
    </row>
    <row r="30" spans="1:17" s="6" customFormat="1" ht="24.6" customHeight="1" x14ac:dyDescent="0.2">
      <c r="A30" s="17" t="s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>
        <f t="shared" si="0"/>
        <v>0</v>
      </c>
      <c r="P30" s="4">
        <v>100</v>
      </c>
      <c r="Q30" s="18"/>
    </row>
    <row r="31" spans="1:17" s="6" customFormat="1" ht="15.75" customHeight="1" x14ac:dyDescent="0.2">
      <c r="A31" s="17" t="s">
        <v>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">
        <f t="shared" si="0"/>
        <v>0</v>
      </c>
      <c r="P31" s="4">
        <v>0</v>
      </c>
      <c r="Q31" s="18"/>
    </row>
    <row r="32" spans="1:17" s="6" customFormat="1" ht="24.6" customHeight="1" x14ac:dyDescent="0.2">
      <c r="A32" s="17" t="s">
        <v>26</v>
      </c>
      <c r="B32" s="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">
        <f t="shared" si="0"/>
        <v>0</v>
      </c>
      <c r="P32" s="4">
        <v>550</v>
      </c>
      <c r="Q32" s="18"/>
    </row>
    <row r="33" spans="1:17" s="6" customFormat="1" ht="24.6" customHeight="1" x14ac:dyDescent="0.2">
      <c r="A33" s="17" t="s">
        <v>27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">
        <f t="shared" si="0"/>
        <v>0</v>
      </c>
      <c r="P33" s="4">
        <v>500</v>
      </c>
      <c r="Q33" s="18"/>
    </row>
    <row r="34" spans="1:17" s="6" customFormat="1" ht="15.75" customHeight="1" x14ac:dyDescent="0.2">
      <c r="A34" s="17" t="s">
        <v>28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">
        <f t="shared" si="0"/>
        <v>0</v>
      </c>
      <c r="P34" s="4">
        <v>40</v>
      </c>
      <c r="Q34" s="19" t="s">
        <v>29</v>
      </c>
    </row>
    <row r="35" spans="1:17" s="6" customFormat="1" ht="15.75" customHeight="1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">
        <f t="shared" si="0"/>
        <v>0</v>
      </c>
      <c r="P35" s="4">
        <v>200</v>
      </c>
      <c r="Q35" s="18"/>
    </row>
    <row r="36" spans="1:17" s="6" customFormat="1" ht="15.75" customHeight="1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">
        <f t="shared" si="0"/>
        <v>0</v>
      </c>
      <c r="P36" s="4">
        <v>1833</v>
      </c>
      <c r="Q36" s="18"/>
    </row>
    <row r="37" spans="1:17" s="6" customFormat="1" ht="24.6" customHeight="1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">
        <f t="shared" si="0"/>
        <v>0</v>
      </c>
      <c r="P37" s="4">
        <v>175</v>
      </c>
      <c r="Q37" s="18"/>
    </row>
    <row r="38" spans="1:17" s="6" customFormat="1" ht="15.75" customHeight="1" x14ac:dyDescent="0.2">
      <c r="A38" s="20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">
        <f t="shared" si="0"/>
        <v>0</v>
      </c>
      <c r="P38" s="4"/>
      <c r="Q38" s="18"/>
    </row>
    <row r="39" spans="1:17" s="6" customFormat="1" ht="15.75" customHeight="1" x14ac:dyDescent="0.2">
      <c r="A39" s="1" t="s">
        <v>33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">
        <f t="shared" si="0"/>
        <v>0</v>
      </c>
      <c r="P39" s="4"/>
      <c r="Q39" s="18"/>
    </row>
    <row r="40" spans="1:17" s="6" customFormat="1" ht="24.6" customHeight="1" x14ac:dyDescent="0.2">
      <c r="A40" s="17" t="s">
        <v>34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">
        <f t="shared" si="0"/>
        <v>0</v>
      </c>
      <c r="P40" s="4">
        <v>4100</v>
      </c>
      <c r="Q40" s="18"/>
    </row>
    <row r="41" spans="1:17" s="6" customFormat="1" ht="15.75" customHeight="1" x14ac:dyDescent="0.2">
      <c r="A41" s="17" t="s">
        <v>35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">
        <f t="shared" si="0"/>
        <v>0</v>
      </c>
      <c r="P41" s="4"/>
      <c r="Q41" s="18"/>
    </row>
    <row r="42" spans="1:17" s="6" customFormat="1" ht="24.6" customHeight="1" x14ac:dyDescent="0.2">
      <c r="A42" s="17" t="s">
        <v>36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>
        <f t="shared" si="0"/>
        <v>0</v>
      </c>
      <c r="P42" s="4">
        <v>1000</v>
      </c>
      <c r="Q42" s="18"/>
    </row>
    <row r="43" spans="1:17" s="6" customFormat="1" ht="35.65" customHeight="1" x14ac:dyDescent="0.2">
      <c r="A43" s="17" t="s">
        <v>37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">
        <f t="shared" si="0"/>
        <v>0</v>
      </c>
      <c r="P43" s="4">
        <v>115</v>
      </c>
      <c r="Q43" s="18"/>
    </row>
    <row r="44" spans="1:17" s="6" customFormat="1" ht="15.75" customHeight="1" x14ac:dyDescent="0.2">
      <c r="A44" s="17" t="s">
        <v>38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">
        <f t="shared" si="0"/>
        <v>0</v>
      </c>
      <c r="P44" s="4">
        <v>560</v>
      </c>
      <c r="Q44" s="18"/>
    </row>
    <row r="45" spans="1:17" s="6" customFormat="1" ht="15.75" customHeight="1" x14ac:dyDescent="0.2">
      <c r="A45" s="17" t="s">
        <v>39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">
        <f t="shared" si="0"/>
        <v>0</v>
      </c>
      <c r="P45" s="4">
        <v>495</v>
      </c>
      <c r="Q45" s="18"/>
    </row>
    <row r="46" spans="1:17" s="6" customFormat="1" ht="24.6" customHeight="1" x14ac:dyDescent="0.2">
      <c r="A46" s="17" t="s">
        <v>40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">
        <f t="shared" si="0"/>
        <v>0</v>
      </c>
      <c r="P46" s="4">
        <v>0</v>
      </c>
      <c r="Q46" s="19" t="s">
        <v>41</v>
      </c>
    </row>
    <row r="47" spans="1:17" s="6" customFormat="1" ht="24.6" customHeight="1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">
        <f t="shared" si="0"/>
        <v>0</v>
      </c>
      <c r="P47" s="4">
        <v>225</v>
      </c>
      <c r="Q47" s="18"/>
    </row>
    <row r="48" spans="1:17" s="6" customFormat="1" ht="35.65" customHeight="1" x14ac:dyDescent="0.2">
      <c r="A48" s="17" t="s">
        <v>43</v>
      </c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">
        <f t="shared" si="0"/>
        <v>0</v>
      </c>
      <c r="P48" s="4">
        <v>100</v>
      </c>
      <c r="Q48" s="18"/>
    </row>
    <row r="49" spans="1:17" s="6" customFormat="1" ht="24.6" customHeight="1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">
        <f t="shared" si="0"/>
        <v>0</v>
      </c>
      <c r="P49" s="4">
        <v>2280</v>
      </c>
      <c r="Q49" s="18"/>
    </row>
    <row r="50" spans="1:17" s="6" customFormat="1" ht="15.75" customHeight="1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">
        <f t="shared" si="0"/>
        <v>0</v>
      </c>
      <c r="P50" s="4">
        <v>1800</v>
      </c>
      <c r="Q50" s="18"/>
    </row>
    <row r="51" spans="1:17" s="6" customFormat="1" ht="15.75" customHeight="1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3">
        <f t="shared" si="0"/>
        <v>0</v>
      </c>
      <c r="P51" s="4">
        <v>1050</v>
      </c>
      <c r="Q51" s="18"/>
    </row>
    <row r="52" spans="1:17" s="6" customFormat="1" ht="24.6" customHeight="1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">
        <f t="shared" si="0"/>
        <v>0</v>
      </c>
      <c r="P52" s="4">
        <v>1625</v>
      </c>
      <c r="Q52" s="19" t="s">
        <v>48</v>
      </c>
    </row>
    <row r="53" spans="1:17" s="6" customFormat="1" ht="30.6" customHeight="1" x14ac:dyDescent="0.2">
      <c r="A53" s="1" t="s">
        <v>49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">
        <f t="shared" si="0"/>
        <v>0</v>
      </c>
      <c r="P53" s="4"/>
      <c r="Q53" s="18"/>
    </row>
    <row r="54" spans="1:17" s="6" customFormat="1" ht="24.6" customHeight="1" x14ac:dyDescent="0.2">
      <c r="A54" s="17" t="s">
        <v>50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">
        <f t="shared" si="0"/>
        <v>0</v>
      </c>
      <c r="P54" s="4">
        <v>375</v>
      </c>
      <c r="Q54" s="18"/>
    </row>
    <row r="55" spans="1:17" s="6" customFormat="1" ht="24.6" customHeight="1" x14ac:dyDescent="0.2">
      <c r="A55" s="17" t="s">
        <v>51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">
        <f t="shared" si="0"/>
        <v>0</v>
      </c>
      <c r="P55" s="4">
        <v>300</v>
      </c>
      <c r="Q55" s="18"/>
    </row>
    <row r="56" spans="1:17" s="6" customFormat="1" ht="24.6" customHeight="1" x14ac:dyDescent="0.2">
      <c r="A56" s="17" t="s">
        <v>52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3">
        <f t="shared" si="0"/>
        <v>0</v>
      </c>
      <c r="P56" s="4">
        <v>690</v>
      </c>
      <c r="Q56" s="18"/>
    </row>
    <row r="57" spans="1:17" s="6" customFormat="1" ht="24.6" customHeight="1" x14ac:dyDescent="0.2">
      <c r="A57" s="17" t="s">
        <v>53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3">
        <f t="shared" si="0"/>
        <v>0</v>
      </c>
      <c r="P57" s="4">
        <v>347</v>
      </c>
      <c r="Q57" s="18"/>
    </row>
    <row r="58" spans="1:17" s="6" customFormat="1" ht="15.75" customHeight="1" x14ac:dyDescent="0.2">
      <c r="A58" s="17" t="s">
        <v>54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3">
        <f t="shared" si="0"/>
        <v>0</v>
      </c>
      <c r="P58" s="4">
        <v>125</v>
      </c>
      <c r="Q58" s="18"/>
    </row>
    <row r="59" spans="1:17" s="6" customFormat="1" ht="24.6" customHeight="1" x14ac:dyDescent="0.2">
      <c r="A59" s="17" t="s">
        <v>55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3">
        <f t="shared" si="0"/>
        <v>0</v>
      </c>
      <c r="P59" s="4">
        <v>0</v>
      </c>
      <c r="Q59" s="18"/>
    </row>
    <row r="60" spans="1:17" s="6" customFormat="1" ht="16.7" customHeight="1" x14ac:dyDescent="0.2">
      <c r="A60" s="17" t="s">
        <v>56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6"/>
      <c r="O60" s="3">
        <f t="shared" si="0"/>
        <v>0</v>
      </c>
      <c r="P60" s="4">
        <v>300</v>
      </c>
      <c r="Q60" s="18"/>
    </row>
    <row r="61" spans="1:17" s="6" customFormat="1" ht="15.75" customHeight="1" x14ac:dyDescent="0.2">
      <c r="A61" s="1" t="s">
        <v>57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3"/>
      <c r="P61" s="4"/>
      <c r="Q61" s="18"/>
    </row>
    <row r="62" spans="1:17" s="6" customFormat="1" ht="30.6" customHeight="1" x14ac:dyDescent="0.2">
      <c r="A62" s="17" t="s">
        <v>58</v>
      </c>
      <c r="B62" s="15">
        <v>1398.58</v>
      </c>
      <c r="C62" s="14">
        <v>1398.58</v>
      </c>
      <c r="D62" s="14">
        <v>1398.58</v>
      </c>
      <c r="E62" s="14">
        <v>1398.58</v>
      </c>
      <c r="F62" s="14">
        <v>1398.58</v>
      </c>
      <c r="G62" s="14">
        <v>1398.58</v>
      </c>
      <c r="H62" s="14">
        <v>1398.58</v>
      </c>
      <c r="I62" s="14">
        <v>1398.58</v>
      </c>
      <c r="J62" s="14">
        <v>1398.58</v>
      </c>
      <c r="K62" s="14">
        <v>1398.58</v>
      </c>
      <c r="L62" s="14">
        <v>1398.58</v>
      </c>
      <c r="M62" s="14">
        <v>1398.58</v>
      </c>
      <c r="N62" s="15"/>
      <c r="O62" s="3">
        <f t="shared" ref="O62:O78" si="1">SUM(B62:M62)</f>
        <v>16782.96</v>
      </c>
      <c r="P62" s="4">
        <v>16782.96</v>
      </c>
      <c r="Q62" s="22" t="s">
        <v>59</v>
      </c>
    </row>
    <row r="63" spans="1:17" s="6" customFormat="1" ht="24.6" customHeight="1" x14ac:dyDescent="0.2">
      <c r="A63" s="17" t="s">
        <v>60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3">
        <f t="shared" si="1"/>
        <v>0</v>
      </c>
      <c r="P63" s="4"/>
      <c r="Q63" s="18"/>
    </row>
    <row r="64" spans="1:17" s="6" customFormat="1" ht="15.75" customHeight="1" x14ac:dyDescent="0.2">
      <c r="A64" s="17" t="s">
        <v>61</v>
      </c>
      <c r="B64" s="15"/>
      <c r="C64" s="15"/>
      <c r="D64" s="15">
        <v>750</v>
      </c>
      <c r="E64" s="15"/>
      <c r="F64" s="15"/>
      <c r="G64" s="15">
        <v>750</v>
      </c>
      <c r="H64" s="15"/>
      <c r="I64" s="15"/>
      <c r="J64" s="15">
        <v>750</v>
      </c>
      <c r="K64" s="15"/>
      <c r="L64" s="15"/>
      <c r="M64" s="15">
        <v>750</v>
      </c>
      <c r="N64" s="15"/>
      <c r="O64" s="3">
        <f t="shared" si="1"/>
        <v>3000</v>
      </c>
      <c r="P64" s="4">
        <v>3000</v>
      </c>
      <c r="Q64" s="18"/>
    </row>
    <row r="65" spans="1:17" s="6" customFormat="1" ht="15.75" customHeight="1" x14ac:dyDescent="0.2">
      <c r="A65" s="20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3">
        <f t="shared" si="1"/>
        <v>0</v>
      </c>
      <c r="P65" s="4"/>
      <c r="Q65" s="18"/>
    </row>
    <row r="66" spans="1:17" s="6" customFormat="1" ht="15.75" customHeight="1" x14ac:dyDescent="0.2">
      <c r="A66" s="17" t="s">
        <v>62</v>
      </c>
      <c r="B66" s="15">
        <v>65.98</v>
      </c>
      <c r="C66" s="23">
        <v>222.49</v>
      </c>
      <c r="D66" s="15"/>
      <c r="E66" s="15"/>
      <c r="F66" s="15"/>
      <c r="G66" s="15">
        <v>88.54</v>
      </c>
      <c r="H66" s="15"/>
      <c r="I66" s="15"/>
      <c r="J66" s="15"/>
      <c r="K66" s="15"/>
      <c r="L66" s="15"/>
      <c r="M66" s="15"/>
      <c r="N66" s="15"/>
      <c r="O66" s="3">
        <f t="shared" si="1"/>
        <v>377.01000000000005</v>
      </c>
      <c r="P66" s="4">
        <v>1000</v>
      </c>
      <c r="Q66" s="18"/>
    </row>
    <row r="67" spans="1:17" s="6" customFormat="1" ht="15.75" customHeight="1" x14ac:dyDescent="0.2">
      <c r="A67" s="17" t="s">
        <v>63</v>
      </c>
      <c r="B67" s="15"/>
      <c r="C67" s="15"/>
      <c r="D67" s="15">
        <v>275</v>
      </c>
      <c r="E67" s="15"/>
      <c r="F67" s="15"/>
      <c r="G67" s="15"/>
      <c r="H67" s="15"/>
      <c r="I67" s="15">
        <v>125</v>
      </c>
      <c r="J67" s="15"/>
      <c r="K67" s="15"/>
      <c r="L67" s="15"/>
      <c r="M67" s="15"/>
      <c r="N67" s="15"/>
      <c r="O67" s="3">
        <f t="shared" si="1"/>
        <v>400</v>
      </c>
      <c r="P67" s="4">
        <v>500</v>
      </c>
      <c r="Q67" s="18"/>
    </row>
    <row r="68" spans="1:17" s="6" customFormat="1" ht="15.75" customHeight="1" x14ac:dyDescent="0.2">
      <c r="A68" s="17" t="s">
        <v>64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3">
        <f t="shared" si="1"/>
        <v>0</v>
      </c>
      <c r="P68" s="4">
        <v>0</v>
      </c>
      <c r="Q68" s="18"/>
    </row>
    <row r="69" spans="1:17" s="6" customFormat="1" ht="15.75" customHeight="1" x14ac:dyDescent="0.2">
      <c r="A69" s="17" t="s">
        <v>65</v>
      </c>
      <c r="B69" s="15">
        <v>462.46</v>
      </c>
      <c r="C69" s="15">
        <v>462.46</v>
      </c>
      <c r="D69" s="15">
        <v>462.46</v>
      </c>
      <c r="E69" s="15">
        <v>462.46</v>
      </c>
      <c r="F69" s="15">
        <v>462.46</v>
      </c>
      <c r="G69" s="15">
        <v>462.46</v>
      </c>
      <c r="H69" s="15">
        <v>461.75</v>
      </c>
      <c r="I69" s="15">
        <v>461.75</v>
      </c>
      <c r="J69" s="15">
        <v>461.75</v>
      </c>
      <c r="K69" s="15">
        <v>674.81</v>
      </c>
      <c r="L69" s="15">
        <v>462.04</v>
      </c>
      <c r="M69" s="15">
        <v>462.04</v>
      </c>
      <c r="N69" s="15"/>
      <c r="O69" s="3">
        <f t="shared" si="1"/>
        <v>5758.9</v>
      </c>
      <c r="P69" s="4">
        <v>5544.48</v>
      </c>
      <c r="Q69" s="18"/>
    </row>
    <row r="70" spans="1:17" s="6" customFormat="1" ht="15.75" customHeight="1" x14ac:dyDescent="0.2">
      <c r="A70" s="17" t="s">
        <v>66</v>
      </c>
      <c r="B70" s="15"/>
      <c r="C70" s="15"/>
      <c r="D70" s="15"/>
      <c r="E70" s="15"/>
      <c r="F70" s="15"/>
      <c r="G70" s="15">
        <v>125</v>
      </c>
      <c r="H70" s="15"/>
      <c r="I70" s="15"/>
      <c r="J70" s="15"/>
      <c r="K70" s="15"/>
      <c r="L70" s="15"/>
      <c r="M70" s="15"/>
      <c r="N70" s="15"/>
      <c r="O70" s="3">
        <f t="shared" si="1"/>
        <v>125</v>
      </c>
      <c r="P70" s="4">
        <v>250</v>
      </c>
      <c r="Q70" s="18"/>
    </row>
    <row r="71" spans="1:17" s="6" customFormat="1" ht="15.75" customHeight="1" x14ac:dyDescent="0.2">
      <c r="A71" s="17" t="s">
        <v>67</v>
      </c>
      <c r="B71" s="15"/>
      <c r="C71" s="15"/>
      <c r="D71" s="15"/>
      <c r="E71" s="2"/>
      <c r="F71" s="15"/>
      <c r="G71" s="15"/>
      <c r="H71" s="15"/>
      <c r="I71" s="15"/>
      <c r="J71" s="2"/>
      <c r="K71" s="15"/>
      <c r="L71" s="15"/>
      <c r="M71" s="15"/>
      <c r="N71" s="15"/>
      <c r="O71" s="3">
        <f t="shared" si="1"/>
        <v>0</v>
      </c>
      <c r="P71" s="4">
        <v>500</v>
      </c>
      <c r="Q71" s="18"/>
    </row>
    <row r="72" spans="1:17" s="6" customFormat="1" ht="15.75" customHeight="1" x14ac:dyDescent="0.2">
      <c r="A72" s="17" t="s">
        <v>68</v>
      </c>
      <c r="B72" s="15">
        <v>65.2</v>
      </c>
      <c r="C72" s="15">
        <v>85.2</v>
      </c>
      <c r="D72" s="15">
        <v>65.2</v>
      </c>
      <c r="E72" s="15">
        <v>65.2</v>
      </c>
      <c r="F72" s="15">
        <v>65.2</v>
      </c>
      <c r="G72" s="15">
        <v>65.2</v>
      </c>
      <c r="H72" s="15">
        <v>65.2</v>
      </c>
      <c r="I72" s="15">
        <v>68.400000000000006</v>
      </c>
      <c r="J72" s="15">
        <v>68.400000000000006</v>
      </c>
      <c r="K72" s="15">
        <v>68.400000000000006</v>
      </c>
      <c r="L72" s="15">
        <v>85.2</v>
      </c>
      <c r="M72" s="15">
        <v>85.2</v>
      </c>
      <c r="N72" s="15"/>
      <c r="O72" s="3">
        <f t="shared" si="1"/>
        <v>852</v>
      </c>
      <c r="P72" s="4">
        <v>865</v>
      </c>
      <c r="Q72" s="18"/>
    </row>
    <row r="73" spans="1:17" s="6" customFormat="1" ht="24.6" customHeight="1" x14ac:dyDescent="0.2">
      <c r="A73" s="17" t="s">
        <v>69</v>
      </c>
      <c r="B73" s="15">
        <v>464.65</v>
      </c>
      <c r="C73" s="15">
        <v>464.65</v>
      </c>
      <c r="D73" s="15">
        <v>464.65</v>
      </c>
      <c r="E73" s="15">
        <v>464.65</v>
      </c>
      <c r="F73" s="15">
        <v>464.65</v>
      </c>
      <c r="G73" s="15">
        <v>464.65</v>
      </c>
      <c r="H73" s="15">
        <v>337.53</v>
      </c>
      <c r="I73" s="15">
        <v>337.53</v>
      </c>
      <c r="J73" s="15">
        <v>337.53</v>
      </c>
      <c r="K73" s="15">
        <v>402.21</v>
      </c>
      <c r="L73" s="15">
        <v>464.65</v>
      </c>
      <c r="M73" s="15">
        <v>464.65</v>
      </c>
      <c r="N73" s="15"/>
      <c r="O73" s="3">
        <f t="shared" si="1"/>
        <v>5131.9999999999991</v>
      </c>
      <c r="P73" s="4">
        <v>5300</v>
      </c>
      <c r="Q73" s="18"/>
    </row>
    <row r="74" spans="1:17" s="6" customFormat="1" ht="15.75" customHeight="1" x14ac:dyDescent="0.2">
      <c r="A74" s="20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3">
        <f t="shared" si="1"/>
        <v>0</v>
      </c>
      <c r="P74" s="4"/>
      <c r="Q74" s="18"/>
    </row>
    <row r="75" spans="1:17" s="6" customFormat="1" ht="15.75" customHeight="1" x14ac:dyDescent="0.2">
      <c r="A75" s="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3">
        <f t="shared" si="1"/>
        <v>0</v>
      </c>
      <c r="P75" s="4"/>
      <c r="Q75" s="18"/>
    </row>
    <row r="76" spans="1:17" s="6" customFormat="1" ht="15.75" customHeight="1" x14ac:dyDescent="0.2">
      <c r="A76" s="1" t="s">
        <v>70</v>
      </c>
      <c r="B76" s="15">
        <f t="shared" ref="B76:M76" si="2">SUM(B11:B75)</f>
        <v>2456.87</v>
      </c>
      <c r="C76" s="15">
        <f t="shared" si="2"/>
        <v>2633.3799999999997</v>
      </c>
      <c r="D76" s="15">
        <f t="shared" si="2"/>
        <v>3415.89</v>
      </c>
      <c r="E76" s="15">
        <f t="shared" si="2"/>
        <v>2390.89</v>
      </c>
      <c r="F76" s="15">
        <f t="shared" si="2"/>
        <v>2390.89</v>
      </c>
      <c r="G76" s="15">
        <f t="shared" si="2"/>
        <v>3354.43</v>
      </c>
      <c r="H76" s="15">
        <f t="shared" si="2"/>
        <v>2263.06</v>
      </c>
      <c r="I76" s="15">
        <f t="shared" si="2"/>
        <v>2391.2600000000002</v>
      </c>
      <c r="J76" s="15">
        <f t="shared" si="2"/>
        <v>3016.26</v>
      </c>
      <c r="K76" s="15">
        <f t="shared" si="2"/>
        <v>2544</v>
      </c>
      <c r="L76" s="15">
        <f t="shared" si="2"/>
        <v>2410.4699999999998</v>
      </c>
      <c r="M76" s="15">
        <f t="shared" si="2"/>
        <v>3160.47</v>
      </c>
      <c r="N76" s="15"/>
      <c r="O76" s="3">
        <f t="shared" si="1"/>
        <v>32427.870000000003</v>
      </c>
      <c r="P76" s="4">
        <f>SUM(P11:P75)</f>
        <v>59302.44</v>
      </c>
      <c r="Q76" s="18"/>
    </row>
    <row r="77" spans="1:17" s="6" customFormat="1" ht="15.75" customHeight="1" x14ac:dyDescent="0.2">
      <c r="A77" s="7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3">
        <f t="shared" si="1"/>
        <v>0</v>
      </c>
      <c r="P77" s="4"/>
      <c r="Q77" s="5"/>
    </row>
    <row r="78" spans="1:17" s="6" customFormat="1" ht="15.75" customHeight="1" x14ac:dyDescent="0.2">
      <c r="A78" s="17" t="s">
        <v>71</v>
      </c>
      <c r="B78" s="15">
        <f t="shared" ref="B78:M78" si="3">B5-B76</f>
        <v>-2456.87</v>
      </c>
      <c r="C78" s="15">
        <f t="shared" si="3"/>
        <v>-2633.3799999999997</v>
      </c>
      <c r="D78" s="15">
        <f t="shared" si="3"/>
        <v>-3415.89</v>
      </c>
      <c r="E78" s="15">
        <f t="shared" si="3"/>
        <v>-2390.89</v>
      </c>
      <c r="F78" s="15">
        <f t="shared" si="3"/>
        <v>-2390.89</v>
      </c>
      <c r="G78" s="15">
        <f t="shared" si="3"/>
        <v>-3354.43</v>
      </c>
      <c r="H78" s="15">
        <f t="shared" si="3"/>
        <v>-2263.06</v>
      </c>
      <c r="I78" s="15">
        <f t="shared" si="3"/>
        <v>-2391.2600000000002</v>
      </c>
      <c r="J78" s="15">
        <f t="shared" si="3"/>
        <v>-3016.26</v>
      </c>
      <c r="K78" s="15">
        <f t="shared" si="3"/>
        <v>-2544</v>
      </c>
      <c r="L78" s="15">
        <f t="shared" si="3"/>
        <v>-2410.4699999999998</v>
      </c>
      <c r="M78" s="15">
        <f t="shared" si="3"/>
        <v>-3160.47</v>
      </c>
      <c r="N78" s="15"/>
      <c r="O78" s="3">
        <f t="shared" si="1"/>
        <v>-32427.870000000003</v>
      </c>
      <c r="P78" s="4"/>
      <c r="Q78" s="5"/>
    </row>
    <row r="79" spans="1:17" s="6" customFormat="1" ht="15" customHeight="1" x14ac:dyDescent="0.2">
      <c r="A79" s="7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"/>
      <c r="O79" s="3"/>
      <c r="P79" s="4"/>
      <c r="Q79" s="5"/>
    </row>
    <row r="80" spans="1:17" s="6" customFormat="1" ht="15" customHeight="1" x14ac:dyDescent="0.2">
      <c r="A80" s="7"/>
      <c r="B80" s="25" t="s">
        <v>72</v>
      </c>
      <c r="C80" s="25" t="s">
        <v>73</v>
      </c>
      <c r="D80" s="25" t="s">
        <v>74</v>
      </c>
      <c r="E80" s="25" t="s">
        <v>75</v>
      </c>
      <c r="F80" s="25" t="s">
        <v>76</v>
      </c>
      <c r="G80" s="25" t="s">
        <v>77</v>
      </c>
      <c r="H80" s="25" t="s">
        <v>78</v>
      </c>
      <c r="I80" s="25" t="s">
        <v>79</v>
      </c>
      <c r="J80" s="25" t="s">
        <v>80</v>
      </c>
      <c r="K80" s="25" t="s">
        <v>81</v>
      </c>
      <c r="L80" s="25" t="s">
        <v>82</v>
      </c>
      <c r="M80" s="25" t="s">
        <v>83</v>
      </c>
      <c r="N80" s="2"/>
      <c r="O80" s="3"/>
      <c r="P80" s="4"/>
      <c r="Q80" s="5"/>
    </row>
  </sheetData>
  <conditionalFormatting sqref="P11:Q76 B60:M60 C62:M62">
    <cfRule type="cellIs" dxfId="1" priority="1" stopIfTrue="1" operator="lessThan">
      <formula>0</formula>
    </cfRule>
  </conditionalFormatting>
  <pageMargins left="0.25" right="0.19999997317790985" top="0.25" bottom="0.25" header="0.30000001192092896" footer="0.30000001192092896"/>
  <pageSetup orientation="landscape" verticalDpi="2048" r:id="rId1"/>
  <headerFooter alignWithMargins="0">
    <oddFooter>&amp;C&amp;"Helvetica,Regular"&amp;12&amp;K000000&amp;P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A3" sqref="A3:B4"/>
    </sheetView>
  </sheetViews>
  <sheetFormatPr defaultRowHeight="20.25" customHeight="1" x14ac:dyDescent="0.2"/>
  <cols>
    <col min="1" max="1" width="13.21875" style="33" customWidth="1"/>
    <col min="2" max="2" width="23.77734375" style="33" customWidth="1"/>
    <col min="3" max="14" width="10.109375" style="33" customWidth="1"/>
    <col min="15" max="15" width="10" style="33" customWidth="1"/>
    <col min="16" max="17" width="16.109375" style="33" customWidth="1"/>
    <col min="18" max="18" width="17.5546875" style="33" customWidth="1"/>
    <col min="19" max="19" width="5.21875" style="33" customWidth="1"/>
    <col min="20" max="255" width="29.88671875" style="33" customWidth="1"/>
    <col min="256" max="16384" width="8.88671875" style="33"/>
  </cols>
  <sheetData>
    <row r="1" spans="1:18" ht="63" customHeight="1" x14ac:dyDescent="0.75">
      <c r="A1" s="86" t="s">
        <v>135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20.25" customHeight="1" x14ac:dyDescent="0.2">
      <c r="A2" s="31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0"/>
      <c r="Q2" s="30"/>
      <c r="R2" s="30"/>
    </row>
    <row r="3" spans="1:18" s="39" customFormat="1" ht="20.25" customHeight="1" x14ac:dyDescent="0.25">
      <c r="A3" s="64"/>
      <c r="B3" s="64"/>
      <c r="C3" s="36" t="s">
        <v>84</v>
      </c>
      <c r="D3" s="36" t="s">
        <v>85</v>
      </c>
      <c r="E3" s="36" t="s">
        <v>86</v>
      </c>
      <c r="F3" s="36" t="s">
        <v>87</v>
      </c>
      <c r="G3" s="36" t="s">
        <v>88</v>
      </c>
      <c r="H3" s="36" t="s">
        <v>89</v>
      </c>
      <c r="I3" s="36" t="s">
        <v>90</v>
      </c>
      <c r="J3" s="36" t="s">
        <v>91</v>
      </c>
      <c r="K3" s="36" t="s">
        <v>92</v>
      </c>
      <c r="L3" s="36" t="s">
        <v>93</v>
      </c>
      <c r="M3" s="36" t="s">
        <v>94</v>
      </c>
      <c r="N3" s="36" t="s">
        <v>95</v>
      </c>
      <c r="O3" s="37"/>
      <c r="P3" s="38" t="s">
        <v>1</v>
      </c>
      <c r="Q3" s="38" t="s">
        <v>131</v>
      </c>
      <c r="R3" s="38" t="s">
        <v>132</v>
      </c>
    </row>
    <row r="4" spans="1:18" ht="20.25" customHeight="1" x14ac:dyDescent="0.2">
      <c r="A4" s="65"/>
      <c r="B4" s="6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5"/>
      <c r="P4" s="3"/>
      <c r="Q4" s="3"/>
      <c r="R4" s="3"/>
    </row>
    <row r="5" spans="1:18" ht="20.25" customHeight="1" x14ac:dyDescent="0.25">
      <c r="A5" s="62" t="s">
        <v>3</v>
      </c>
      <c r="B5" s="63"/>
      <c r="C5" s="41">
        <v>7124.16</v>
      </c>
      <c r="D5" s="4">
        <v>4591.6499999999996</v>
      </c>
      <c r="E5" s="4">
        <v>5659.27</v>
      </c>
      <c r="F5" s="4">
        <v>6261.99</v>
      </c>
      <c r="G5" s="4">
        <v>5533.65</v>
      </c>
      <c r="H5" s="4">
        <v>5498.2</v>
      </c>
      <c r="I5" s="4">
        <v>4106</v>
      </c>
      <c r="J5" s="48">
        <v>10077.299999999999</v>
      </c>
      <c r="K5" s="4">
        <v>4737.7700000000004</v>
      </c>
      <c r="L5" s="4">
        <v>3285.44</v>
      </c>
      <c r="M5" s="4">
        <v>7159.12</v>
      </c>
      <c r="N5" s="4">
        <v>5111.57</v>
      </c>
      <c r="O5" s="16"/>
      <c r="P5" s="3">
        <f>SUM(C5:N5)</f>
        <v>69146.12000000001</v>
      </c>
      <c r="Q5" s="3"/>
      <c r="R5" s="3"/>
    </row>
    <row r="6" spans="1:18" ht="20.25" customHeight="1" x14ac:dyDescent="0.2">
      <c r="A6" s="31"/>
      <c r="B6" s="3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6"/>
      <c r="P6" s="3">
        <f t="shared" ref="P6:P7" si="0">SUM(C6:N6)</f>
        <v>0</v>
      </c>
      <c r="Q6" s="3"/>
      <c r="R6" s="3"/>
    </row>
    <row r="7" spans="1:18" ht="20.25" customHeight="1" x14ac:dyDescent="0.25">
      <c r="A7" s="62" t="s">
        <v>4</v>
      </c>
      <c r="B7" s="63"/>
      <c r="C7" s="4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6"/>
      <c r="P7" s="3">
        <f t="shared" si="0"/>
        <v>0</v>
      </c>
      <c r="Q7" s="3"/>
      <c r="R7" s="3"/>
    </row>
    <row r="8" spans="1:18" ht="20.25" customHeight="1" x14ac:dyDescent="0.2">
      <c r="A8" s="47" t="s">
        <v>100</v>
      </c>
      <c r="B8" s="44"/>
      <c r="C8" s="4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6"/>
      <c r="P8" s="3">
        <f t="shared" ref="P8:P71" si="1">SUM(C8:N8)</f>
        <v>0</v>
      </c>
      <c r="Q8" s="3">
        <v>400</v>
      </c>
      <c r="R8" s="3"/>
    </row>
    <row r="9" spans="1:18" ht="20.25" customHeight="1" x14ac:dyDescent="0.2">
      <c r="A9" s="34"/>
      <c r="B9" s="46" t="s">
        <v>99</v>
      </c>
      <c r="C9" s="41">
        <v>15.9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6"/>
      <c r="P9" s="3">
        <f t="shared" si="1"/>
        <v>15.9</v>
      </c>
      <c r="Q9" s="3"/>
      <c r="R9" s="3"/>
    </row>
    <row r="10" spans="1:18" ht="20.25" customHeight="1" x14ac:dyDescent="0.2">
      <c r="A10" s="60" t="s">
        <v>6</v>
      </c>
      <c r="B10" s="61"/>
      <c r="C10" s="4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6"/>
      <c r="P10" s="3">
        <f t="shared" si="1"/>
        <v>0</v>
      </c>
      <c r="Q10" s="3"/>
      <c r="R10" s="3">
        <v>25</v>
      </c>
    </row>
    <row r="11" spans="1:18" ht="20.25" customHeight="1" x14ac:dyDescent="0.2">
      <c r="A11" s="60" t="s">
        <v>7</v>
      </c>
      <c r="B11" s="61"/>
      <c r="C11" s="4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6"/>
      <c r="P11" s="3">
        <f t="shared" si="1"/>
        <v>0</v>
      </c>
      <c r="Q11" s="3">
        <v>150</v>
      </c>
      <c r="R11" s="3">
        <v>0</v>
      </c>
    </row>
    <row r="12" spans="1:18" ht="20.25" customHeight="1" x14ac:dyDescent="0.2">
      <c r="A12" s="60" t="s">
        <v>8</v>
      </c>
      <c r="B12" s="61"/>
      <c r="C12" s="4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6"/>
      <c r="P12" s="3">
        <f t="shared" si="1"/>
        <v>0</v>
      </c>
      <c r="Q12" s="3"/>
      <c r="R12" s="3"/>
    </row>
    <row r="13" spans="1:18" ht="20.25" customHeight="1" x14ac:dyDescent="0.2">
      <c r="A13" s="60" t="s">
        <v>119</v>
      </c>
      <c r="B13" s="61"/>
      <c r="C13" s="4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>
        <f t="shared" si="1"/>
        <v>0</v>
      </c>
      <c r="Q13" s="3"/>
      <c r="R13" s="3"/>
    </row>
    <row r="14" spans="1:18" ht="20.25" customHeight="1" x14ac:dyDescent="0.2">
      <c r="A14" s="60" t="s">
        <v>10</v>
      </c>
      <c r="B14" s="61"/>
      <c r="C14" s="4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6"/>
      <c r="P14" s="3">
        <f t="shared" si="1"/>
        <v>0</v>
      </c>
      <c r="Q14" s="3">
        <v>2000</v>
      </c>
      <c r="R14" s="3"/>
    </row>
    <row r="15" spans="1:18" ht="20.25" customHeight="1" x14ac:dyDescent="0.2">
      <c r="A15" s="60" t="s">
        <v>11</v>
      </c>
      <c r="B15" s="61"/>
      <c r="C15" s="4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6"/>
      <c r="P15" s="3">
        <f t="shared" si="1"/>
        <v>0</v>
      </c>
      <c r="Q15" s="3"/>
      <c r="R15" s="3"/>
    </row>
    <row r="16" spans="1:18" ht="20.25" customHeight="1" x14ac:dyDescent="0.2">
      <c r="A16" s="60" t="s">
        <v>120</v>
      </c>
      <c r="B16" s="61"/>
      <c r="C16" s="4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6"/>
      <c r="P16" s="3">
        <f t="shared" si="1"/>
        <v>0</v>
      </c>
      <c r="Q16" s="3"/>
      <c r="R16" s="53" t="s">
        <v>139</v>
      </c>
    </row>
    <row r="17" spans="1:19" ht="20.25" customHeight="1" x14ac:dyDescent="0.2">
      <c r="A17" s="60" t="s">
        <v>13</v>
      </c>
      <c r="B17" s="61"/>
      <c r="C17" s="4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6"/>
      <c r="P17" s="3">
        <f t="shared" si="1"/>
        <v>0</v>
      </c>
      <c r="Q17" s="3">
        <v>0</v>
      </c>
      <c r="R17" s="3"/>
    </row>
    <row r="18" spans="1:19" ht="20.25" customHeight="1" x14ac:dyDescent="0.2">
      <c r="A18" s="60" t="s">
        <v>14</v>
      </c>
      <c r="B18" s="61"/>
      <c r="C18" s="4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6"/>
      <c r="P18" s="3">
        <f t="shared" si="1"/>
        <v>0</v>
      </c>
      <c r="Q18" s="3"/>
      <c r="R18" s="3"/>
    </row>
    <row r="19" spans="1:19" ht="20.25" customHeight="1" x14ac:dyDescent="0.2">
      <c r="A19" s="60" t="s">
        <v>134</v>
      </c>
      <c r="B19" s="61"/>
      <c r="C19" s="41"/>
      <c r="D19" s="4"/>
      <c r="E19" s="4"/>
      <c r="F19" s="4"/>
      <c r="G19" s="4"/>
      <c r="H19" s="4">
        <v>606.42999999999995</v>
      </c>
      <c r="I19" s="4"/>
      <c r="J19" s="4">
        <v>180.53</v>
      </c>
      <c r="K19" s="4">
        <v>17.95</v>
      </c>
      <c r="L19" s="4"/>
      <c r="M19" s="4">
        <v>33.65</v>
      </c>
      <c r="N19" s="4">
        <v>223.93</v>
      </c>
      <c r="O19" s="16"/>
      <c r="P19" s="3">
        <f t="shared" si="1"/>
        <v>1062.49</v>
      </c>
      <c r="Q19" s="3">
        <v>0</v>
      </c>
      <c r="R19" s="3">
        <v>1100</v>
      </c>
    </row>
    <row r="20" spans="1:19" ht="20.25" customHeight="1" x14ac:dyDescent="0.2">
      <c r="A20" s="60" t="s">
        <v>16</v>
      </c>
      <c r="B20" s="61"/>
      <c r="C20" s="4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6"/>
      <c r="P20" s="3">
        <f t="shared" si="1"/>
        <v>0</v>
      </c>
      <c r="Q20" s="3"/>
      <c r="R20" s="3"/>
    </row>
    <row r="21" spans="1:19" ht="20.25" customHeight="1" x14ac:dyDescent="0.2">
      <c r="A21" s="60" t="s">
        <v>17</v>
      </c>
      <c r="B21" s="61"/>
      <c r="C21" s="41"/>
      <c r="D21" s="4">
        <v>179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16"/>
      <c r="P21" s="3">
        <f t="shared" si="1"/>
        <v>179</v>
      </c>
      <c r="Q21" s="3">
        <v>750</v>
      </c>
      <c r="R21" s="3">
        <v>200</v>
      </c>
    </row>
    <row r="22" spans="1:19" ht="20.25" customHeight="1" x14ac:dyDescent="0.2">
      <c r="A22" s="60" t="s">
        <v>62</v>
      </c>
      <c r="B22" s="61"/>
      <c r="C22" s="4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6"/>
      <c r="P22" s="3">
        <f t="shared" si="1"/>
        <v>0</v>
      </c>
      <c r="Q22" s="3"/>
      <c r="R22" s="3">
        <v>150</v>
      </c>
    </row>
    <row r="23" spans="1:19" ht="20.25" customHeight="1" x14ac:dyDescent="0.2">
      <c r="A23" s="60" t="s">
        <v>105</v>
      </c>
      <c r="B23" s="61"/>
      <c r="C23" s="41"/>
      <c r="D23" s="4"/>
      <c r="E23" s="4">
        <v>38.880000000000003</v>
      </c>
      <c r="F23" s="4"/>
      <c r="G23" s="4"/>
      <c r="H23" s="4"/>
      <c r="I23" s="4"/>
      <c r="J23" s="4"/>
      <c r="K23" s="4"/>
      <c r="L23" s="4"/>
      <c r="M23" s="4"/>
      <c r="N23" s="4"/>
      <c r="O23" s="16"/>
      <c r="P23" s="3">
        <f t="shared" si="1"/>
        <v>38.880000000000003</v>
      </c>
      <c r="Q23" s="3">
        <v>40</v>
      </c>
      <c r="R23" s="3">
        <v>40</v>
      </c>
    </row>
    <row r="24" spans="1:19" ht="20.25" customHeight="1" x14ac:dyDescent="0.2">
      <c r="A24" s="60" t="s">
        <v>133</v>
      </c>
      <c r="B24" s="61"/>
      <c r="C24" s="41"/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v>498.39</v>
      </c>
      <c r="O24" s="16"/>
      <c r="P24" s="3">
        <f t="shared" si="1"/>
        <v>498.39</v>
      </c>
      <c r="Q24" s="3"/>
      <c r="R24" s="3">
        <v>1000</v>
      </c>
    </row>
    <row r="25" spans="1:19" ht="20.25" customHeight="1" x14ac:dyDescent="0.2">
      <c r="A25" s="60" t="s">
        <v>106</v>
      </c>
      <c r="B25" s="61"/>
      <c r="C25" s="41"/>
      <c r="D25" s="4"/>
      <c r="E25" s="4">
        <v>15.16</v>
      </c>
      <c r="F25" s="4"/>
      <c r="G25" s="4"/>
      <c r="H25" s="4"/>
      <c r="I25" s="4"/>
      <c r="J25" s="4"/>
      <c r="K25" s="4"/>
      <c r="L25" s="4"/>
      <c r="M25" s="4"/>
      <c r="N25" s="4"/>
      <c r="O25" s="16"/>
      <c r="P25" s="3">
        <f t="shared" si="1"/>
        <v>15.16</v>
      </c>
      <c r="Q25" s="3"/>
      <c r="R25" s="3">
        <v>20</v>
      </c>
    </row>
    <row r="26" spans="1:19" ht="20.25" customHeight="1" x14ac:dyDescent="0.25">
      <c r="A26" s="66"/>
      <c r="B26" s="67"/>
      <c r="C26" s="4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6"/>
      <c r="P26" s="3">
        <f t="shared" si="1"/>
        <v>0</v>
      </c>
      <c r="Q26" s="3"/>
      <c r="R26" s="3"/>
    </row>
    <row r="27" spans="1:19" ht="20.25" customHeight="1" x14ac:dyDescent="0.25">
      <c r="A27" s="62" t="s">
        <v>18</v>
      </c>
      <c r="B27" s="63"/>
      <c r="C27" s="4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6"/>
      <c r="P27" s="3">
        <f t="shared" si="1"/>
        <v>0</v>
      </c>
      <c r="Q27" s="3"/>
      <c r="R27" s="3"/>
    </row>
    <row r="28" spans="1:19" ht="20.25" customHeight="1" x14ac:dyDescent="0.2">
      <c r="A28" s="60" t="s">
        <v>101</v>
      </c>
      <c r="B28" s="61"/>
      <c r="C28" s="41">
        <v>92</v>
      </c>
      <c r="D28" s="4">
        <v>92</v>
      </c>
      <c r="E28" s="4">
        <v>92</v>
      </c>
      <c r="F28" s="4">
        <v>92</v>
      </c>
      <c r="G28" s="4">
        <v>92</v>
      </c>
      <c r="H28" s="4">
        <v>92</v>
      </c>
      <c r="I28" s="4">
        <v>92</v>
      </c>
      <c r="J28" s="4">
        <v>92</v>
      </c>
      <c r="K28" s="4">
        <v>92</v>
      </c>
      <c r="L28" s="4">
        <v>92</v>
      </c>
      <c r="M28" s="4">
        <v>92</v>
      </c>
      <c r="N28" s="4">
        <v>92</v>
      </c>
      <c r="O28" s="16"/>
      <c r="P28" s="3">
        <f t="shared" si="1"/>
        <v>1104</v>
      </c>
      <c r="Q28" s="3">
        <v>1100</v>
      </c>
      <c r="R28" s="52">
        <v>650</v>
      </c>
      <c r="S28" s="33" t="s">
        <v>137</v>
      </c>
    </row>
    <row r="29" spans="1:19" ht="20.25" customHeight="1" x14ac:dyDescent="0.2">
      <c r="A29" s="60" t="s">
        <v>102</v>
      </c>
      <c r="B29" s="61"/>
      <c r="C29" s="41"/>
      <c r="D29" s="4">
        <v>75</v>
      </c>
      <c r="E29" s="4"/>
      <c r="F29" s="4"/>
      <c r="G29" s="4"/>
      <c r="H29" s="4"/>
      <c r="I29" s="4"/>
      <c r="J29" s="4">
        <v>75</v>
      </c>
      <c r="K29" s="4"/>
      <c r="L29" s="4"/>
      <c r="M29" s="4"/>
      <c r="N29" s="4"/>
      <c r="O29" s="16"/>
      <c r="P29" s="3">
        <f t="shared" si="1"/>
        <v>150</v>
      </c>
      <c r="Q29" s="3">
        <v>0</v>
      </c>
      <c r="R29" s="3">
        <v>150</v>
      </c>
    </row>
    <row r="30" spans="1:19" ht="20.25" customHeight="1" x14ac:dyDescent="0.2">
      <c r="A30" s="60" t="s">
        <v>107</v>
      </c>
      <c r="B30" s="61"/>
      <c r="C30" s="41"/>
      <c r="D30" s="4"/>
      <c r="E30" s="4"/>
      <c r="F30" s="4">
        <v>75</v>
      </c>
      <c r="G30" s="4"/>
      <c r="H30" s="4"/>
      <c r="I30" s="4"/>
      <c r="J30" s="4"/>
      <c r="K30" s="4"/>
      <c r="L30" s="4"/>
      <c r="M30" s="4"/>
      <c r="N30" s="4"/>
      <c r="O30" s="16"/>
      <c r="P30" s="3">
        <f t="shared" si="1"/>
        <v>75</v>
      </c>
      <c r="Q30" s="3">
        <v>50</v>
      </c>
      <c r="R30" s="3">
        <v>50</v>
      </c>
    </row>
    <row r="31" spans="1:19" ht="20.25" customHeight="1" x14ac:dyDescent="0.2">
      <c r="A31" s="60" t="s">
        <v>108</v>
      </c>
      <c r="B31" s="61"/>
      <c r="C31" s="41"/>
      <c r="D31" s="4"/>
      <c r="E31" s="4"/>
      <c r="F31" s="4"/>
      <c r="G31" s="4">
        <v>75</v>
      </c>
      <c r="H31" s="4"/>
      <c r="I31" s="4"/>
      <c r="J31" s="4"/>
      <c r="K31" s="4"/>
      <c r="L31" s="4"/>
      <c r="M31" s="4"/>
      <c r="N31" s="4"/>
      <c r="O31" s="16"/>
      <c r="P31" s="3">
        <f t="shared" si="1"/>
        <v>75</v>
      </c>
      <c r="Q31" s="3">
        <v>50</v>
      </c>
      <c r="R31" s="3">
        <v>50</v>
      </c>
    </row>
    <row r="32" spans="1:19" ht="20.25" customHeight="1" x14ac:dyDescent="0.2">
      <c r="A32" s="60" t="s">
        <v>110</v>
      </c>
      <c r="B32" s="61"/>
      <c r="C32" s="41"/>
      <c r="D32" s="4"/>
      <c r="E32" s="4"/>
      <c r="F32" s="4"/>
      <c r="G32" s="4"/>
      <c r="H32" s="4">
        <v>75</v>
      </c>
      <c r="I32" s="4"/>
      <c r="J32" s="4"/>
      <c r="K32" s="4"/>
      <c r="L32" s="4"/>
      <c r="M32" s="4"/>
      <c r="N32" s="4"/>
      <c r="O32" s="16"/>
      <c r="P32" s="3">
        <f t="shared" si="1"/>
        <v>75</v>
      </c>
      <c r="Q32" s="3">
        <v>50</v>
      </c>
      <c r="R32" s="3">
        <v>50</v>
      </c>
    </row>
    <row r="33" spans="1:18" ht="20.25" customHeight="1" x14ac:dyDescent="0.2">
      <c r="A33" s="60" t="s">
        <v>114</v>
      </c>
      <c r="B33" s="61"/>
      <c r="C33" s="41"/>
      <c r="D33" s="4"/>
      <c r="E33" s="4"/>
      <c r="F33" s="4"/>
      <c r="G33" s="4"/>
      <c r="H33" s="4"/>
      <c r="I33" s="4">
        <v>75</v>
      </c>
      <c r="J33" s="4"/>
      <c r="K33" s="4"/>
      <c r="L33" s="4"/>
      <c r="M33" s="4"/>
      <c r="N33" s="4"/>
      <c r="O33" s="16"/>
      <c r="P33" s="3">
        <f t="shared" si="1"/>
        <v>75</v>
      </c>
      <c r="Q33" s="3">
        <v>50</v>
      </c>
      <c r="R33" s="3">
        <v>50</v>
      </c>
    </row>
    <row r="34" spans="1:18" ht="20.25" customHeight="1" x14ac:dyDescent="0.2">
      <c r="A34" s="60" t="s">
        <v>104</v>
      </c>
      <c r="B34" s="61"/>
      <c r="C34" s="41"/>
      <c r="D34" s="4"/>
      <c r="E34" s="4">
        <v>75</v>
      </c>
      <c r="F34" s="4"/>
      <c r="G34" s="4"/>
      <c r="H34" s="4"/>
      <c r="I34" s="4"/>
      <c r="J34" s="4"/>
      <c r="K34" s="4"/>
      <c r="L34" s="4"/>
      <c r="M34" s="4"/>
      <c r="N34" s="4"/>
      <c r="O34" s="16"/>
      <c r="P34" s="3">
        <f t="shared" si="1"/>
        <v>75</v>
      </c>
      <c r="Q34" s="3"/>
      <c r="R34" s="3">
        <v>50</v>
      </c>
    </row>
    <row r="35" spans="1:18" ht="20.25" customHeight="1" x14ac:dyDescent="0.2">
      <c r="A35" s="60" t="s">
        <v>116</v>
      </c>
      <c r="B35" s="61"/>
      <c r="C35" s="41"/>
      <c r="D35" s="4"/>
      <c r="E35" s="4"/>
      <c r="F35" s="4"/>
      <c r="G35" s="4"/>
      <c r="H35" s="4"/>
      <c r="I35" s="4"/>
      <c r="J35" s="4"/>
      <c r="K35" s="4">
        <v>75</v>
      </c>
      <c r="L35" s="4"/>
      <c r="M35" s="4"/>
      <c r="N35" s="4"/>
      <c r="O35" s="16"/>
      <c r="P35" s="3">
        <f t="shared" si="1"/>
        <v>75</v>
      </c>
      <c r="Q35" s="3"/>
      <c r="R35" s="3">
        <v>50</v>
      </c>
    </row>
    <row r="36" spans="1:18" ht="20.25" customHeight="1" x14ac:dyDescent="0.2">
      <c r="A36" s="60" t="s">
        <v>121</v>
      </c>
      <c r="B36" s="61"/>
      <c r="C36" s="41"/>
      <c r="D36" s="4"/>
      <c r="E36" s="4"/>
      <c r="F36" s="4">
        <v>477</v>
      </c>
      <c r="G36" s="4"/>
      <c r="H36" s="4"/>
      <c r="I36" s="4"/>
      <c r="J36" s="4"/>
      <c r="K36" s="4"/>
      <c r="L36" s="4"/>
      <c r="M36" s="4"/>
      <c r="N36" s="4"/>
      <c r="O36" s="16"/>
      <c r="P36" s="3">
        <f t="shared" si="1"/>
        <v>477</v>
      </c>
      <c r="Q36" s="3">
        <v>450</v>
      </c>
      <c r="R36" s="3">
        <v>485</v>
      </c>
    </row>
    <row r="37" spans="1:18" ht="20.25" customHeight="1" x14ac:dyDescent="0.2">
      <c r="A37" s="60" t="s">
        <v>27</v>
      </c>
      <c r="B37" s="61"/>
      <c r="C37" s="41"/>
      <c r="D37" s="4"/>
      <c r="E37" s="4"/>
      <c r="F37" s="4"/>
      <c r="G37" s="4"/>
      <c r="H37" s="4">
        <v>574.58000000000004</v>
      </c>
      <c r="I37" s="4"/>
      <c r="J37" s="4"/>
      <c r="K37" s="4"/>
      <c r="L37" s="4"/>
      <c r="M37" s="4"/>
      <c r="N37" s="4"/>
      <c r="O37" s="16"/>
      <c r="P37" s="3">
        <f t="shared" si="1"/>
        <v>574.58000000000004</v>
      </c>
      <c r="Q37" s="3">
        <v>450</v>
      </c>
      <c r="R37" s="3">
        <v>600</v>
      </c>
    </row>
    <row r="38" spans="1:18" ht="20.25" customHeight="1" x14ac:dyDescent="0.2">
      <c r="A38" s="45" t="s">
        <v>22</v>
      </c>
      <c r="B38" s="44"/>
      <c r="C38" s="41"/>
      <c r="D38" s="4"/>
      <c r="E38" s="4"/>
      <c r="F38" s="4"/>
      <c r="G38" s="4"/>
      <c r="H38" s="4"/>
      <c r="I38" s="4"/>
      <c r="J38" s="4"/>
      <c r="K38" s="4"/>
      <c r="L38" s="4"/>
      <c r="M38" s="4">
        <v>75</v>
      </c>
      <c r="N38" s="4"/>
      <c r="O38" s="16"/>
      <c r="P38" s="3">
        <f t="shared" si="1"/>
        <v>75</v>
      </c>
      <c r="Q38" s="3"/>
      <c r="R38" s="3">
        <v>50</v>
      </c>
    </row>
    <row r="39" spans="1:18" ht="20.25" customHeight="1" x14ac:dyDescent="0.2">
      <c r="A39" s="60" t="s">
        <v>23</v>
      </c>
      <c r="B39" s="61"/>
      <c r="C39" s="41"/>
      <c r="D39" s="4"/>
      <c r="E39" s="4"/>
      <c r="F39" s="4"/>
      <c r="G39" s="4"/>
      <c r="H39" s="4"/>
      <c r="I39" s="4"/>
      <c r="J39" s="4"/>
      <c r="K39" s="4"/>
      <c r="L39" s="4"/>
      <c r="M39" s="4">
        <v>75</v>
      </c>
      <c r="N39" s="4"/>
      <c r="O39" s="16"/>
      <c r="P39" s="3">
        <f t="shared" si="1"/>
        <v>75</v>
      </c>
      <c r="Q39" s="3"/>
      <c r="R39" s="3">
        <v>50</v>
      </c>
    </row>
    <row r="40" spans="1:18" ht="20.25" customHeight="1" x14ac:dyDescent="0.2">
      <c r="A40" s="60" t="s">
        <v>24</v>
      </c>
      <c r="B40" s="61"/>
      <c r="C40" s="41"/>
      <c r="D40" s="4"/>
      <c r="E40" s="4"/>
      <c r="F40" s="4"/>
      <c r="G40" s="4"/>
      <c r="H40" s="4"/>
      <c r="I40" s="4"/>
      <c r="J40" s="4"/>
      <c r="K40" s="4"/>
      <c r="L40" s="4"/>
      <c r="M40" s="4"/>
      <c r="N40" s="4">
        <v>75</v>
      </c>
      <c r="O40" s="16"/>
      <c r="P40" s="3">
        <f t="shared" si="1"/>
        <v>75</v>
      </c>
      <c r="Q40" s="3"/>
      <c r="R40" s="3">
        <v>50</v>
      </c>
    </row>
    <row r="41" spans="1:18" ht="20.25" customHeight="1" x14ac:dyDescent="0.2">
      <c r="A41" s="60" t="s">
        <v>28</v>
      </c>
      <c r="B41" s="61"/>
      <c r="C41" s="4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6"/>
      <c r="P41" s="3">
        <f t="shared" si="1"/>
        <v>0</v>
      </c>
      <c r="Q41" s="3"/>
      <c r="R41" s="3"/>
    </row>
    <row r="42" spans="1:18" ht="20.25" customHeight="1" x14ac:dyDescent="0.2">
      <c r="A42" s="60" t="s">
        <v>30</v>
      </c>
      <c r="B42" s="61"/>
      <c r="C42" s="41"/>
      <c r="D42" s="4"/>
      <c r="E42" s="4"/>
      <c r="F42" s="4"/>
      <c r="G42" s="4">
        <v>58</v>
      </c>
      <c r="H42" s="4"/>
      <c r="I42" s="4"/>
      <c r="J42" s="4"/>
      <c r="K42" s="4"/>
      <c r="L42" s="4"/>
      <c r="M42" s="4"/>
      <c r="N42" s="4"/>
      <c r="O42" s="16"/>
      <c r="P42" s="3">
        <f t="shared" si="1"/>
        <v>58</v>
      </c>
      <c r="Q42" s="3">
        <v>50</v>
      </c>
      <c r="R42" s="3">
        <v>65</v>
      </c>
    </row>
    <row r="43" spans="1:18" ht="20.25" customHeight="1" x14ac:dyDescent="0.2">
      <c r="A43" s="60" t="s">
        <v>31</v>
      </c>
      <c r="B43" s="61"/>
      <c r="C43" s="41">
        <v>152.75</v>
      </c>
      <c r="D43" s="4">
        <v>152.75</v>
      </c>
      <c r="E43" s="4">
        <v>152.75</v>
      </c>
      <c r="F43" s="4">
        <v>300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16"/>
      <c r="P43" s="3">
        <f>SUM(C43:O43)</f>
        <v>758.25</v>
      </c>
      <c r="Q43" s="3">
        <v>0</v>
      </c>
      <c r="R43" s="3">
        <v>0</v>
      </c>
    </row>
    <row r="44" spans="1:18" ht="20.25" customHeight="1" x14ac:dyDescent="0.2">
      <c r="A44" s="60" t="s">
        <v>32</v>
      </c>
      <c r="B44" s="61"/>
      <c r="C44" s="41">
        <v>0.61</v>
      </c>
      <c r="D44" s="4"/>
      <c r="E44" s="4"/>
      <c r="F44" s="4"/>
      <c r="G44" s="4"/>
      <c r="H44" s="4">
        <v>2</v>
      </c>
      <c r="I44" s="4">
        <v>2.69</v>
      </c>
      <c r="J44" s="4">
        <v>4.43</v>
      </c>
      <c r="K44" s="4">
        <v>8.06</v>
      </c>
      <c r="L44" s="4">
        <v>26.5</v>
      </c>
      <c r="M44" s="4">
        <v>7.02</v>
      </c>
      <c r="N44" s="4"/>
      <c r="O44" s="16"/>
      <c r="P44" s="3">
        <f t="shared" si="1"/>
        <v>51.31</v>
      </c>
      <c r="Q44" s="3">
        <v>0</v>
      </c>
      <c r="R44" s="3">
        <v>55</v>
      </c>
    </row>
    <row r="45" spans="1:18" ht="20.25" customHeight="1" x14ac:dyDescent="0.2">
      <c r="A45" s="60" t="s">
        <v>98</v>
      </c>
      <c r="B45" s="61"/>
      <c r="C45" s="41">
        <v>14.99</v>
      </c>
      <c r="D45" s="4">
        <v>14.99</v>
      </c>
      <c r="E45" s="4">
        <v>14.99</v>
      </c>
      <c r="F45" s="4">
        <v>14.99</v>
      </c>
      <c r="G45" s="4">
        <v>14.99</v>
      </c>
      <c r="H45" s="4"/>
      <c r="I45" s="4">
        <v>14.99</v>
      </c>
      <c r="J45" s="4">
        <v>14.99</v>
      </c>
      <c r="K45" s="4">
        <v>14.99</v>
      </c>
      <c r="L45" s="4">
        <v>14.99</v>
      </c>
      <c r="M45" s="4">
        <v>14.99</v>
      </c>
      <c r="N45" s="4">
        <v>14.99</v>
      </c>
      <c r="O45" s="16"/>
      <c r="P45" s="3">
        <f t="shared" si="1"/>
        <v>164.89000000000001</v>
      </c>
      <c r="Q45" s="3"/>
      <c r="R45" s="3">
        <v>170</v>
      </c>
    </row>
    <row r="46" spans="1:18" ht="20.25" customHeight="1" x14ac:dyDescent="0.2">
      <c r="A46" s="68"/>
      <c r="B46" s="69"/>
      <c r="C46" s="4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6"/>
      <c r="P46" s="3">
        <f t="shared" si="1"/>
        <v>0</v>
      </c>
      <c r="Q46" s="3"/>
      <c r="R46" s="3"/>
    </row>
    <row r="47" spans="1:18" ht="20.25" customHeight="1" x14ac:dyDescent="0.25">
      <c r="A47" s="62" t="s">
        <v>33</v>
      </c>
      <c r="B47" s="63"/>
      <c r="C47" s="4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6"/>
      <c r="P47" s="3">
        <f t="shared" si="1"/>
        <v>0</v>
      </c>
      <c r="Q47" s="3"/>
      <c r="R47" s="3"/>
    </row>
    <row r="48" spans="1:18" ht="20.25" customHeight="1" x14ac:dyDescent="0.2">
      <c r="A48" s="60" t="s">
        <v>111</v>
      </c>
      <c r="B48" s="61"/>
      <c r="C48" s="41">
        <v>1098.25</v>
      </c>
      <c r="D48" s="4"/>
      <c r="E48" s="4"/>
      <c r="F48" s="4"/>
      <c r="G48" s="4"/>
      <c r="H48" s="4">
        <v>1119</v>
      </c>
      <c r="I48" s="4">
        <v>1111.5</v>
      </c>
      <c r="J48" s="4"/>
      <c r="K48" s="4"/>
      <c r="L48" s="4">
        <v>1115.25</v>
      </c>
      <c r="M48" s="4"/>
      <c r="N48" s="4"/>
      <c r="O48" s="16"/>
      <c r="P48" s="3">
        <f t="shared" si="1"/>
        <v>4444</v>
      </c>
      <c r="Q48" s="3">
        <v>4600</v>
      </c>
      <c r="R48" s="3">
        <v>4500</v>
      </c>
    </row>
    <row r="49" spans="1:18" ht="20.25" customHeight="1" x14ac:dyDescent="0.2">
      <c r="A49" s="60" t="s">
        <v>112</v>
      </c>
      <c r="B49" s="61"/>
      <c r="C49" s="41"/>
      <c r="D49" s="4"/>
      <c r="E49" s="4"/>
      <c r="F49" s="4"/>
      <c r="G49" s="4"/>
      <c r="H49" s="4">
        <v>300</v>
      </c>
      <c r="I49" s="4"/>
      <c r="J49" s="4"/>
      <c r="K49" s="4"/>
      <c r="L49" s="4"/>
      <c r="M49" s="4"/>
      <c r="N49" s="4"/>
      <c r="O49" s="16"/>
      <c r="P49" s="3">
        <f t="shared" si="1"/>
        <v>300</v>
      </c>
      <c r="Q49" s="3"/>
      <c r="R49" s="3">
        <v>300</v>
      </c>
    </row>
    <row r="50" spans="1:18" ht="20.25" customHeight="1" x14ac:dyDescent="0.2">
      <c r="A50" s="60" t="s">
        <v>35</v>
      </c>
      <c r="B50" s="61"/>
      <c r="C50" s="41"/>
      <c r="D50" s="4"/>
      <c r="E50" s="4"/>
      <c r="F50" s="4"/>
      <c r="G50" s="4"/>
      <c r="H50" s="4"/>
      <c r="I50" s="4"/>
      <c r="J50" s="4">
        <v>664</v>
      </c>
      <c r="K50" s="4"/>
      <c r="L50" s="4"/>
      <c r="M50" s="4"/>
      <c r="N50" s="4">
        <v>357.48</v>
      </c>
      <c r="O50" s="16"/>
      <c r="P50" s="3">
        <f t="shared" si="1"/>
        <v>1021.48</v>
      </c>
      <c r="Q50" s="3"/>
      <c r="R50" s="3">
        <v>1100</v>
      </c>
    </row>
    <row r="51" spans="1:18" ht="20.25" customHeight="1" x14ac:dyDescent="0.2">
      <c r="A51" s="60" t="s">
        <v>122</v>
      </c>
      <c r="B51" s="61"/>
      <c r="C51" s="41"/>
      <c r="D51" s="4"/>
      <c r="E51" s="4">
        <v>230</v>
      </c>
      <c r="F51" s="4"/>
      <c r="G51" s="4">
        <v>180</v>
      </c>
      <c r="H51" s="4"/>
      <c r="I51" s="4"/>
      <c r="J51" s="4"/>
      <c r="K51" s="4"/>
      <c r="L51" s="4"/>
      <c r="M51" s="4"/>
      <c r="N51" s="4"/>
      <c r="O51" s="16"/>
      <c r="P51" s="3">
        <f t="shared" si="1"/>
        <v>410</v>
      </c>
      <c r="Q51" s="3">
        <v>500</v>
      </c>
      <c r="R51" s="3">
        <v>500</v>
      </c>
    </row>
    <row r="52" spans="1:18" ht="20.25" customHeight="1" x14ac:dyDescent="0.2">
      <c r="A52" s="45" t="s">
        <v>109</v>
      </c>
      <c r="B52" s="44"/>
      <c r="C52" s="41"/>
      <c r="D52" s="4"/>
      <c r="E52" s="4"/>
      <c r="F52" s="4"/>
      <c r="G52" s="4"/>
      <c r="H52" s="4">
        <v>75</v>
      </c>
      <c r="I52" s="4">
        <v>225</v>
      </c>
      <c r="J52" s="4">
        <v>150</v>
      </c>
      <c r="K52" s="4">
        <v>300</v>
      </c>
      <c r="L52" s="4">
        <v>225</v>
      </c>
      <c r="M52" s="4">
        <v>75</v>
      </c>
      <c r="N52" s="4"/>
      <c r="O52" s="16"/>
      <c r="P52" s="3">
        <f t="shared" si="1"/>
        <v>1050</v>
      </c>
      <c r="Q52" s="3"/>
      <c r="R52" s="3">
        <v>1000</v>
      </c>
    </row>
    <row r="53" spans="1:18" ht="20.25" customHeight="1" x14ac:dyDescent="0.2">
      <c r="A53" s="60" t="s">
        <v>37</v>
      </c>
      <c r="B53" s="61"/>
      <c r="C53" s="41"/>
      <c r="D53" s="4"/>
      <c r="E53" s="4"/>
      <c r="F53" s="4"/>
      <c r="G53" s="4"/>
      <c r="H53" s="4"/>
      <c r="I53" s="4"/>
      <c r="J53" s="4"/>
      <c r="K53" s="4"/>
      <c r="L53" s="4"/>
      <c r="M53" s="4"/>
      <c r="N53" s="4">
        <v>231.75</v>
      </c>
      <c r="O53" s="16"/>
      <c r="P53" s="3">
        <f t="shared" si="1"/>
        <v>231.75</v>
      </c>
      <c r="Q53" s="3">
        <v>200</v>
      </c>
      <c r="R53" s="3">
        <v>250</v>
      </c>
    </row>
    <row r="54" spans="1:18" ht="20.25" customHeight="1" x14ac:dyDescent="0.2">
      <c r="A54" s="60" t="s">
        <v>38</v>
      </c>
      <c r="B54" s="61"/>
      <c r="C54" s="41"/>
      <c r="D54" s="4"/>
      <c r="E54" s="4"/>
      <c r="F54" s="4"/>
      <c r="G54" s="4">
        <v>320.7</v>
      </c>
      <c r="H54" s="4"/>
      <c r="I54" s="4"/>
      <c r="J54" s="4"/>
      <c r="K54" s="4"/>
      <c r="L54" s="4"/>
      <c r="M54" s="4">
        <v>320.7</v>
      </c>
      <c r="N54" s="4"/>
      <c r="O54" s="16"/>
      <c r="P54" s="3">
        <f t="shared" si="1"/>
        <v>641.4</v>
      </c>
      <c r="Q54" s="3">
        <v>650</v>
      </c>
      <c r="R54" s="3">
        <v>650</v>
      </c>
    </row>
    <row r="55" spans="1:18" ht="20.25" customHeight="1" x14ac:dyDescent="0.2">
      <c r="A55" s="60" t="s">
        <v>136</v>
      </c>
      <c r="B55" s="61"/>
      <c r="C55" s="4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6"/>
      <c r="P55" s="3">
        <f t="shared" si="1"/>
        <v>0</v>
      </c>
      <c r="Q55" s="3"/>
      <c r="R55" s="3">
        <v>750</v>
      </c>
    </row>
    <row r="56" spans="1:18" ht="20.25" customHeight="1" x14ac:dyDescent="0.2">
      <c r="A56" s="60" t="s">
        <v>113</v>
      </c>
      <c r="B56" s="61"/>
      <c r="C56" s="41"/>
      <c r="D56" s="4"/>
      <c r="E56" s="4"/>
      <c r="F56" s="4"/>
      <c r="G56" s="4"/>
      <c r="H56" s="4">
        <v>105</v>
      </c>
      <c r="I56" s="4"/>
      <c r="J56" s="4"/>
      <c r="K56" s="4"/>
      <c r="L56" s="4"/>
      <c r="M56" s="4"/>
      <c r="N56" s="4"/>
      <c r="O56" s="16"/>
      <c r="P56" s="3">
        <f t="shared" si="1"/>
        <v>105</v>
      </c>
      <c r="Q56" s="3">
        <v>150</v>
      </c>
      <c r="R56" s="3">
        <v>150</v>
      </c>
    </row>
    <row r="57" spans="1:18" ht="20.25" customHeight="1" thickBot="1" x14ac:dyDescent="0.25">
      <c r="A57" s="60" t="s">
        <v>123</v>
      </c>
      <c r="B57" s="61"/>
      <c r="C57" s="4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89"/>
      <c r="P57" s="3">
        <f t="shared" si="1"/>
        <v>0</v>
      </c>
      <c r="Q57" s="3">
        <v>250</v>
      </c>
      <c r="R57" s="3">
        <v>250</v>
      </c>
    </row>
    <row r="58" spans="1:18" ht="20.25" customHeight="1" x14ac:dyDescent="0.2">
      <c r="A58" s="60" t="s">
        <v>126</v>
      </c>
      <c r="B58" s="61"/>
      <c r="C58" s="41"/>
      <c r="D58" s="4"/>
      <c r="E58" s="4"/>
      <c r="F58" s="4"/>
      <c r="G58" s="4"/>
      <c r="H58" s="4"/>
      <c r="I58" s="4"/>
      <c r="J58" s="4"/>
      <c r="K58" s="4"/>
      <c r="L58" s="4"/>
      <c r="M58" s="4"/>
      <c r="N58" s="88"/>
      <c r="O58" s="91" t="s">
        <v>142</v>
      </c>
      <c r="P58" s="40">
        <f t="shared" si="1"/>
        <v>0</v>
      </c>
      <c r="Q58" s="3"/>
      <c r="R58" s="3">
        <v>100</v>
      </c>
    </row>
    <row r="59" spans="1:18" ht="20.25" customHeight="1" x14ac:dyDescent="0.2">
      <c r="A59" s="60" t="s">
        <v>124</v>
      </c>
      <c r="B59" s="61"/>
      <c r="C59" s="41">
        <v>159.97999999999999</v>
      </c>
      <c r="D59" s="4">
        <v>159.97999999999999</v>
      </c>
      <c r="E59" s="4">
        <v>159.97999999999999</v>
      </c>
      <c r="F59" s="4">
        <v>159.99</v>
      </c>
      <c r="G59" s="4">
        <v>159.94999999999999</v>
      </c>
      <c r="H59" s="4">
        <v>159.97999999999999</v>
      </c>
      <c r="I59" s="4">
        <v>159.97999999999999</v>
      </c>
      <c r="J59" s="4">
        <v>0</v>
      </c>
      <c r="K59" s="4">
        <v>319.95999999999998</v>
      </c>
      <c r="L59" s="4">
        <v>159.97999999999999</v>
      </c>
      <c r="M59" s="4">
        <v>159.97999999999999</v>
      </c>
      <c r="N59" s="88">
        <v>159.97999999999999</v>
      </c>
      <c r="O59" s="92" t="s">
        <v>144</v>
      </c>
      <c r="P59" s="40">
        <f t="shared" si="1"/>
        <v>1919.74</v>
      </c>
      <c r="Q59" s="3">
        <v>1920</v>
      </c>
      <c r="R59" s="3">
        <v>1920</v>
      </c>
    </row>
    <row r="60" spans="1:18" ht="20.25" customHeight="1" x14ac:dyDescent="0.2">
      <c r="A60" s="60" t="s">
        <v>45</v>
      </c>
      <c r="B60" s="61"/>
      <c r="C60" s="41">
        <v>186</v>
      </c>
      <c r="D60" s="4">
        <v>186</v>
      </c>
      <c r="E60" s="4">
        <v>229</v>
      </c>
      <c r="F60" s="4"/>
      <c r="G60" s="4">
        <v>229</v>
      </c>
      <c r="H60" s="4">
        <v>483</v>
      </c>
      <c r="I60" s="4"/>
      <c r="J60" s="4">
        <v>508</v>
      </c>
      <c r="K60" s="4">
        <v>254</v>
      </c>
      <c r="L60" s="4">
        <v>254</v>
      </c>
      <c r="M60" s="4">
        <v>125.67</v>
      </c>
      <c r="N60" s="88">
        <v>212</v>
      </c>
      <c r="O60" s="93">
        <f>SUM(P60/12)</f>
        <v>222.2225</v>
      </c>
      <c r="P60" s="40">
        <f t="shared" si="1"/>
        <v>2666.67</v>
      </c>
      <c r="Q60" s="3">
        <v>2500</v>
      </c>
      <c r="R60" s="3">
        <v>2700</v>
      </c>
    </row>
    <row r="61" spans="1:18" ht="20.25" customHeight="1" x14ac:dyDescent="0.2">
      <c r="A61" s="60" t="s">
        <v>46</v>
      </c>
      <c r="B61" s="61"/>
      <c r="C61" s="41">
        <v>77</v>
      </c>
      <c r="D61" s="4">
        <v>77</v>
      </c>
      <c r="E61" s="4">
        <v>77</v>
      </c>
      <c r="F61" s="4"/>
      <c r="G61" s="4">
        <v>74</v>
      </c>
      <c r="H61" s="4">
        <v>148</v>
      </c>
      <c r="I61" s="4"/>
      <c r="J61" s="4">
        <v>148</v>
      </c>
      <c r="K61" s="4">
        <v>74</v>
      </c>
      <c r="L61" s="4">
        <v>74</v>
      </c>
      <c r="M61" s="4">
        <v>74</v>
      </c>
      <c r="N61" s="88">
        <v>74</v>
      </c>
      <c r="O61" s="93">
        <f t="shared" ref="O61:O62" si="2">SUM(P61/12)</f>
        <v>74.75</v>
      </c>
      <c r="P61" s="40">
        <f t="shared" si="1"/>
        <v>897</v>
      </c>
      <c r="Q61" s="3">
        <v>1000</v>
      </c>
      <c r="R61" s="3">
        <v>900</v>
      </c>
    </row>
    <row r="62" spans="1:18" ht="20.25" customHeight="1" thickBot="1" x14ac:dyDescent="0.25">
      <c r="A62" s="60" t="s">
        <v>47</v>
      </c>
      <c r="B62" s="61"/>
      <c r="C62" s="41">
        <v>252.18</v>
      </c>
      <c r="D62" s="4">
        <v>254.39</v>
      </c>
      <c r="E62" s="4">
        <v>267.66000000000003</v>
      </c>
      <c r="F62" s="4"/>
      <c r="G62" s="4">
        <v>170</v>
      </c>
      <c r="H62" s="4">
        <v>274.98</v>
      </c>
      <c r="I62" s="4"/>
      <c r="J62" s="4">
        <v>350.2</v>
      </c>
      <c r="K62" s="4">
        <v>174.46</v>
      </c>
      <c r="L62" s="4">
        <v>134.25</v>
      </c>
      <c r="M62" s="4">
        <v>138.9</v>
      </c>
      <c r="N62" s="88">
        <v>166.73</v>
      </c>
      <c r="O62" s="94">
        <f t="shared" si="2"/>
        <v>181.97916666666666</v>
      </c>
      <c r="P62" s="40">
        <f t="shared" si="1"/>
        <v>2183.75</v>
      </c>
      <c r="Q62" s="3"/>
      <c r="R62" s="3"/>
    </row>
    <row r="63" spans="1:18" ht="20.25" customHeight="1" x14ac:dyDescent="0.2">
      <c r="A63" s="70"/>
      <c r="B63" s="71"/>
      <c r="C63" s="4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90"/>
      <c r="P63" s="3"/>
      <c r="Q63" s="3"/>
      <c r="R63" s="3"/>
    </row>
    <row r="64" spans="1:18" ht="20.25" customHeight="1" x14ac:dyDescent="0.25">
      <c r="A64" s="62" t="s">
        <v>49</v>
      </c>
      <c r="B64" s="63"/>
      <c r="C64" s="4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6"/>
      <c r="P64" s="3">
        <f t="shared" si="1"/>
        <v>0</v>
      </c>
      <c r="Q64" s="3"/>
      <c r="R64" s="3"/>
    </row>
    <row r="65" spans="1:18" ht="20.25" customHeight="1" x14ac:dyDescent="0.2">
      <c r="A65" s="60" t="s">
        <v>50</v>
      </c>
      <c r="B65" s="61"/>
      <c r="C65" s="41"/>
      <c r="D65" s="4">
        <v>74.260000000000005</v>
      </c>
      <c r="E65" s="4"/>
      <c r="F65" s="4"/>
      <c r="G65" s="4">
        <v>86.66</v>
      </c>
      <c r="H65" s="4"/>
      <c r="I65" s="4"/>
      <c r="J65" s="4">
        <v>82.1</v>
      </c>
      <c r="K65" s="4"/>
      <c r="L65" s="4"/>
      <c r="M65" s="4">
        <v>84.79</v>
      </c>
      <c r="N65" s="4"/>
      <c r="O65" s="16"/>
      <c r="P65" s="3">
        <f t="shared" si="1"/>
        <v>327.81</v>
      </c>
      <c r="Q65" s="3">
        <v>250</v>
      </c>
      <c r="R65" s="3">
        <v>350</v>
      </c>
    </row>
    <row r="66" spans="1:18" ht="20.25" customHeight="1" x14ac:dyDescent="0.2">
      <c r="A66" s="60" t="s">
        <v>51</v>
      </c>
      <c r="B66" s="61"/>
      <c r="C66" s="41"/>
      <c r="D66" s="4">
        <v>24.16</v>
      </c>
      <c r="E66" s="4"/>
      <c r="F66" s="4"/>
      <c r="G66" s="4">
        <v>41.89</v>
      </c>
      <c r="H66" s="4"/>
      <c r="I66" s="4"/>
      <c r="J66" s="4">
        <v>43.57</v>
      </c>
      <c r="K66" s="4"/>
      <c r="L66" s="4"/>
      <c r="M66" s="4">
        <v>42.53</v>
      </c>
      <c r="N66" s="4"/>
      <c r="O66" s="16"/>
      <c r="P66" s="3">
        <f t="shared" si="1"/>
        <v>152.15</v>
      </c>
      <c r="Q66" s="3">
        <v>200</v>
      </c>
      <c r="R66" s="3">
        <v>200</v>
      </c>
    </row>
    <row r="67" spans="1:18" ht="20.25" customHeight="1" x14ac:dyDescent="0.2">
      <c r="A67" s="60" t="s">
        <v>125</v>
      </c>
      <c r="B67" s="61"/>
      <c r="C67" s="41">
        <v>112.07</v>
      </c>
      <c r="D67" s="4"/>
      <c r="E67" s="4"/>
      <c r="F67" s="4"/>
      <c r="G67" s="4">
        <v>546.38</v>
      </c>
      <c r="H67" s="4"/>
      <c r="I67" s="4"/>
      <c r="J67" s="4"/>
      <c r="K67" s="4"/>
      <c r="L67" s="4"/>
      <c r="M67" s="4"/>
      <c r="N67" s="4"/>
      <c r="O67" s="16"/>
      <c r="P67" s="3">
        <f t="shared" si="1"/>
        <v>658.45</v>
      </c>
      <c r="Q67" s="3">
        <v>1100</v>
      </c>
      <c r="R67" s="3">
        <v>700</v>
      </c>
    </row>
    <row r="68" spans="1:18" ht="20.25" customHeight="1" x14ac:dyDescent="0.2">
      <c r="A68" s="60" t="s">
        <v>53</v>
      </c>
      <c r="B68" s="61"/>
      <c r="C68" s="41"/>
      <c r="D68" s="4">
        <v>10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16"/>
      <c r="P68" s="3">
        <f t="shared" si="1"/>
        <v>10</v>
      </c>
      <c r="Q68" s="3">
        <v>626</v>
      </c>
      <c r="R68" s="3"/>
    </row>
    <row r="69" spans="1:18" ht="20.25" customHeight="1" x14ac:dyDescent="0.2">
      <c r="A69" s="60" t="s">
        <v>54</v>
      </c>
      <c r="B69" s="61"/>
      <c r="C69" s="4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16"/>
      <c r="P69" s="3">
        <f t="shared" si="1"/>
        <v>0</v>
      </c>
      <c r="Q69" s="3">
        <v>180</v>
      </c>
      <c r="R69" s="3"/>
    </row>
    <row r="70" spans="1:18" ht="20.25" customHeight="1" x14ac:dyDescent="0.2">
      <c r="A70" s="60" t="s">
        <v>55</v>
      </c>
      <c r="B70" s="61"/>
      <c r="C70" s="4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16" t="s">
        <v>143</v>
      </c>
      <c r="P70" s="3">
        <f t="shared" si="1"/>
        <v>0</v>
      </c>
      <c r="Q70" s="3"/>
      <c r="R70" s="3"/>
    </row>
    <row r="71" spans="1:18" ht="20.25" customHeight="1" x14ac:dyDescent="0.2">
      <c r="A71" s="70"/>
      <c r="B71" s="71"/>
      <c r="C71" s="4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16"/>
      <c r="P71" s="3">
        <f t="shared" si="1"/>
        <v>0</v>
      </c>
      <c r="Q71" s="3"/>
      <c r="R71" s="3"/>
    </row>
    <row r="72" spans="1:18" ht="20.25" customHeight="1" x14ac:dyDescent="0.25">
      <c r="A72" s="62" t="s">
        <v>57</v>
      </c>
      <c r="B72" s="63"/>
      <c r="C72" s="4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5"/>
      <c r="P72" s="3"/>
      <c r="Q72" s="3"/>
      <c r="R72" s="3"/>
    </row>
    <row r="73" spans="1:18" ht="20.25" customHeight="1" x14ac:dyDescent="0.2">
      <c r="A73" s="60" t="s">
        <v>58</v>
      </c>
      <c r="B73" s="61"/>
      <c r="C73" s="40">
        <v>1729.84</v>
      </c>
      <c r="D73" s="3">
        <v>1729.85</v>
      </c>
      <c r="E73" s="3">
        <v>1729.85</v>
      </c>
      <c r="F73" s="3">
        <v>1729.84</v>
      </c>
      <c r="G73" s="3">
        <v>1729.85</v>
      </c>
      <c r="H73" s="3">
        <v>1729.84</v>
      </c>
      <c r="I73" s="3"/>
      <c r="J73" s="3"/>
      <c r="K73" s="3"/>
      <c r="L73" s="3"/>
      <c r="M73" s="3"/>
      <c r="N73" s="3"/>
      <c r="O73" s="15"/>
      <c r="P73" s="3">
        <f t="shared" ref="P73:P91" si="3">SUM(C73:N73)</f>
        <v>10379.07</v>
      </c>
      <c r="Q73" s="3">
        <v>21539.56</v>
      </c>
      <c r="R73" s="3"/>
    </row>
    <row r="74" spans="1:18" ht="20.25" customHeight="1" x14ac:dyDescent="0.2">
      <c r="A74" s="45" t="s">
        <v>103</v>
      </c>
      <c r="B74" s="44"/>
      <c r="C74" s="40"/>
      <c r="D74" s="3">
        <v>109.61</v>
      </c>
      <c r="E74" s="3">
        <v>82.2</v>
      </c>
      <c r="F74" s="3">
        <v>54.8</v>
      </c>
      <c r="G74" s="3">
        <v>137.01</v>
      </c>
      <c r="H74" s="3">
        <v>137</v>
      </c>
      <c r="I74" s="3"/>
      <c r="J74" s="3"/>
      <c r="K74" s="3"/>
      <c r="L74" s="3"/>
      <c r="M74" s="3">
        <v>30</v>
      </c>
      <c r="N74" s="3">
        <v>30</v>
      </c>
      <c r="O74" s="15"/>
      <c r="P74" s="3">
        <f t="shared" si="3"/>
        <v>580.62</v>
      </c>
      <c r="Q74" s="3">
        <v>1675</v>
      </c>
      <c r="R74" s="3">
        <v>500</v>
      </c>
    </row>
    <row r="75" spans="1:18" ht="20.25" customHeight="1" x14ac:dyDescent="0.2">
      <c r="A75" s="60" t="s">
        <v>60</v>
      </c>
      <c r="B75" s="61"/>
      <c r="C75" s="4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5"/>
      <c r="P75" s="3">
        <f t="shared" si="3"/>
        <v>0</v>
      </c>
      <c r="Q75" s="3"/>
      <c r="R75" s="3"/>
    </row>
    <row r="76" spans="1:18" ht="20.25" customHeight="1" x14ac:dyDescent="0.2">
      <c r="A76" s="60" t="s">
        <v>61</v>
      </c>
      <c r="B76" s="61"/>
      <c r="C76" s="40">
        <v>291.67</v>
      </c>
      <c r="D76" s="3">
        <v>291.67</v>
      </c>
      <c r="E76" s="3">
        <v>291.67</v>
      </c>
      <c r="F76" s="3">
        <v>291.67</v>
      </c>
      <c r="G76" s="3">
        <v>291.67</v>
      </c>
      <c r="H76" s="3"/>
      <c r="I76" s="3"/>
      <c r="J76" s="3"/>
      <c r="K76" s="3"/>
      <c r="L76" s="3"/>
      <c r="M76" s="3"/>
      <c r="N76" s="3"/>
      <c r="O76" s="15"/>
      <c r="P76" s="3">
        <f t="shared" si="3"/>
        <v>1458.3500000000001</v>
      </c>
      <c r="Q76" s="3"/>
      <c r="R76" s="3"/>
    </row>
    <row r="77" spans="1:18" ht="20.25" customHeight="1" x14ac:dyDescent="0.2">
      <c r="A77" s="60" t="s">
        <v>115</v>
      </c>
      <c r="B77" s="61"/>
      <c r="C77" s="40"/>
      <c r="D77" s="3"/>
      <c r="E77" s="3"/>
      <c r="F77" s="3"/>
      <c r="G77" s="3"/>
      <c r="H77" s="3"/>
      <c r="I77" s="3">
        <v>79.8</v>
      </c>
      <c r="J77" s="3"/>
      <c r="K77" s="3"/>
      <c r="L77" s="3"/>
      <c r="M77" s="3"/>
      <c r="N77" s="3"/>
      <c r="O77" s="15"/>
      <c r="P77" s="3">
        <f t="shared" si="3"/>
        <v>79.8</v>
      </c>
      <c r="Q77" s="3"/>
      <c r="R77" s="3"/>
    </row>
    <row r="78" spans="1:18" ht="20.25" customHeight="1" x14ac:dyDescent="0.2">
      <c r="A78" s="60" t="s">
        <v>63</v>
      </c>
      <c r="B78" s="61"/>
      <c r="C78" s="40"/>
      <c r="D78" s="3"/>
      <c r="E78" s="3"/>
      <c r="F78" s="3"/>
      <c r="G78" s="3"/>
      <c r="H78" s="3"/>
      <c r="I78" s="3">
        <v>1000</v>
      </c>
      <c r="J78" s="3">
        <v>800</v>
      </c>
      <c r="K78" s="49">
        <v>800</v>
      </c>
      <c r="L78" s="49">
        <v>1000</v>
      </c>
      <c r="M78" s="3">
        <v>200</v>
      </c>
      <c r="N78" s="3">
        <v>200</v>
      </c>
      <c r="O78" s="15"/>
      <c r="P78" s="3">
        <f t="shared" si="3"/>
        <v>4000</v>
      </c>
      <c r="Q78" s="3">
        <v>500</v>
      </c>
      <c r="R78" s="3">
        <v>10000</v>
      </c>
    </row>
    <row r="79" spans="1:18" ht="20.25" customHeight="1" x14ac:dyDescent="0.2">
      <c r="A79" s="72"/>
      <c r="B79" s="50" t="s">
        <v>127</v>
      </c>
      <c r="C79" s="40"/>
      <c r="D79" s="3"/>
      <c r="E79" s="3"/>
      <c r="F79" s="3"/>
      <c r="G79" s="3"/>
      <c r="H79" s="3"/>
      <c r="I79" s="3"/>
      <c r="J79" s="3"/>
      <c r="K79" s="49"/>
      <c r="L79" s="49">
        <v>300</v>
      </c>
      <c r="M79" s="3">
        <v>500</v>
      </c>
      <c r="N79" s="3">
        <v>300</v>
      </c>
      <c r="O79" s="3">
        <f>SUM(C79:N79)</f>
        <v>1100</v>
      </c>
      <c r="P79" s="3"/>
      <c r="Q79" s="3"/>
      <c r="R79" s="3"/>
    </row>
    <row r="80" spans="1:18" ht="20.25" customHeight="1" x14ac:dyDescent="0.2">
      <c r="A80" s="73"/>
      <c r="B80" s="50" t="s">
        <v>117</v>
      </c>
      <c r="C80" s="40"/>
      <c r="D80" s="3"/>
      <c r="E80" s="3"/>
      <c r="F80" s="3"/>
      <c r="G80" s="3"/>
      <c r="H80" s="3"/>
      <c r="I80" s="3"/>
      <c r="J80" s="3"/>
      <c r="K80" s="49" t="s">
        <v>118</v>
      </c>
      <c r="L80" s="49">
        <v>300</v>
      </c>
      <c r="M80" s="3">
        <v>500</v>
      </c>
      <c r="N80" s="3">
        <v>300</v>
      </c>
      <c r="O80" s="3">
        <f>SUM(C80:N80)</f>
        <v>1100</v>
      </c>
      <c r="P80" s="3"/>
      <c r="Q80" s="3"/>
      <c r="R80" s="3"/>
    </row>
    <row r="81" spans="1:19" ht="20.25" customHeight="1" x14ac:dyDescent="0.2">
      <c r="A81" s="60" t="s">
        <v>64</v>
      </c>
      <c r="B81" s="61"/>
      <c r="C81" s="40"/>
      <c r="D81" s="3"/>
      <c r="E81" s="3"/>
      <c r="F81" s="3"/>
      <c r="G81" s="3"/>
      <c r="H81" s="3"/>
      <c r="I81" s="3"/>
      <c r="J81" s="3"/>
      <c r="K81" s="3"/>
      <c r="L81" s="3"/>
      <c r="M81" s="3" t="s">
        <v>118</v>
      </c>
      <c r="N81" s="3"/>
      <c r="O81" s="15"/>
      <c r="P81" s="3">
        <f t="shared" si="3"/>
        <v>0</v>
      </c>
      <c r="Q81" s="3"/>
      <c r="R81" s="3"/>
    </row>
    <row r="82" spans="1:19" ht="20.25" customHeight="1" x14ac:dyDescent="0.2">
      <c r="A82" s="60" t="s">
        <v>65</v>
      </c>
      <c r="B82" s="61"/>
      <c r="C82" s="4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15"/>
      <c r="P82" s="3">
        <f t="shared" si="3"/>
        <v>0</v>
      </c>
      <c r="Q82" s="3">
        <v>0</v>
      </c>
      <c r="R82" s="3"/>
    </row>
    <row r="83" spans="1:19" ht="20.25" customHeight="1" x14ac:dyDescent="0.2">
      <c r="A83" s="60" t="s">
        <v>66</v>
      </c>
      <c r="B83" s="61"/>
      <c r="C83" s="4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5"/>
      <c r="P83" s="3">
        <f t="shared" si="3"/>
        <v>0</v>
      </c>
      <c r="Q83" s="3">
        <v>0</v>
      </c>
      <c r="R83" s="3"/>
    </row>
    <row r="84" spans="1:19" ht="20.25" customHeight="1" x14ac:dyDescent="0.2">
      <c r="A84" s="60" t="s">
        <v>128</v>
      </c>
      <c r="B84" s="61"/>
      <c r="C84" s="40"/>
      <c r="D84" s="3">
        <v>418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15"/>
      <c r="P84" s="3">
        <f t="shared" si="3"/>
        <v>418</v>
      </c>
      <c r="Q84" s="3">
        <v>0</v>
      </c>
      <c r="R84" s="52">
        <v>425</v>
      </c>
      <c r="S84" s="33" t="s">
        <v>138</v>
      </c>
    </row>
    <row r="85" spans="1:19" ht="20.25" customHeight="1" x14ac:dyDescent="0.2">
      <c r="A85" s="60" t="s">
        <v>68</v>
      </c>
      <c r="B85" s="61"/>
      <c r="C85" s="40">
        <v>85.75</v>
      </c>
      <c r="D85" s="3">
        <v>48.27</v>
      </c>
      <c r="E85" s="3">
        <v>48.27</v>
      </c>
      <c r="F85" s="3">
        <v>51.16</v>
      </c>
      <c r="G85" s="3">
        <v>51.16</v>
      </c>
      <c r="H85" s="3">
        <v>51.16</v>
      </c>
      <c r="I85" s="3">
        <v>51.16</v>
      </c>
      <c r="J85" s="3"/>
      <c r="K85" s="3"/>
      <c r="L85" s="3"/>
      <c r="M85" s="3"/>
      <c r="N85" s="3"/>
      <c r="O85" s="15"/>
      <c r="P85" s="3">
        <f t="shared" si="3"/>
        <v>386.92999999999995</v>
      </c>
      <c r="Q85" s="3">
        <v>588</v>
      </c>
      <c r="R85" s="3"/>
    </row>
    <row r="86" spans="1:19" ht="20.25" customHeight="1" x14ac:dyDescent="0.2">
      <c r="A86" s="60" t="s">
        <v>129</v>
      </c>
      <c r="B86" s="61"/>
      <c r="C86" s="40">
        <v>349.63</v>
      </c>
      <c r="D86" s="3">
        <v>367.98</v>
      </c>
      <c r="E86" s="3">
        <v>363.4</v>
      </c>
      <c r="F86" s="3">
        <v>358.81</v>
      </c>
      <c r="G86" s="3">
        <v>372.57</v>
      </c>
      <c r="H86" s="3">
        <v>372.59</v>
      </c>
      <c r="I86" s="3"/>
      <c r="J86" s="3"/>
      <c r="K86" s="3"/>
      <c r="L86" s="3"/>
      <c r="M86" s="3"/>
      <c r="N86" s="3"/>
      <c r="O86" s="15"/>
      <c r="P86" s="3">
        <f t="shared" si="3"/>
        <v>2184.98</v>
      </c>
      <c r="Q86" s="3">
        <v>4700</v>
      </c>
      <c r="R86" s="3"/>
    </row>
    <row r="87" spans="1:19" ht="20.25" customHeight="1" x14ac:dyDescent="0.2">
      <c r="A87" s="74" t="s">
        <v>130</v>
      </c>
      <c r="B87" s="75"/>
      <c r="C87" s="40">
        <v>55.33</v>
      </c>
      <c r="D87" s="3">
        <v>34.47</v>
      </c>
      <c r="E87" s="3">
        <v>43.1</v>
      </c>
      <c r="F87" s="3">
        <v>51.39</v>
      </c>
      <c r="G87" s="3">
        <v>36.9</v>
      </c>
      <c r="H87" s="3">
        <v>43.02</v>
      </c>
      <c r="I87" s="3">
        <v>29.65</v>
      </c>
      <c r="J87" s="3">
        <v>30.29</v>
      </c>
      <c r="K87" s="3">
        <v>36.22</v>
      </c>
      <c r="L87" s="3">
        <v>29.7</v>
      </c>
      <c r="M87" s="3">
        <v>33.770000000000003</v>
      </c>
      <c r="N87" s="3">
        <v>32.299999999999997</v>
      </c>
      <c r="O87" s="15"/>
      <c r="P87" s="3">
        <f t="shared" si="3"/>
        <v>456.14</v>
      </c>
      <c r="Q87" s="3">
        <v>705</v>
      </c>
      <c r="R87" s="3">
        <v>475</v>
      </c>
    </row>
    <row r="88" spans="1:19" ht="20.25" customHeight="1" x14ac:dyDescent="0.2">
      <c r="A88" s="7"/>
      <c r="B88" s="43"/>
      <c r="C88" s="4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5"/>
      <c r="P88" s="3">
        <f t="shared" si="3"/>
        <v>0</v>
      </c>
      <c r="Q88" s="3"/>
      <c r="R88" s="3"/>
    </row>
    <row r="89" spans="1:19" ht="20.25" customHeight="1" x14ac:dyDescent="0.25">
      <c r="A89" s="62" t="s">
        <v>96</v>
      </c>
      <c r="B89" s="63"/>
      <c r="C89" s="40">
        <f t="shared" ref="C89:N89" si="4">SUM(C8:C88)</f>
        <v>4673.95</v>
      </c>
      <c r="D89" s="3">
        <f t="shared" si="4"/>
        <v>4299.38</v>
      </c>
      <c r="E89" s="3">
        <f t="shared" si="4"/>
        <v>3910.91</v>
      </c>
      <c r="F89" s="3">
        <f t="shared" si="4"/>
        <v>3656.6499999999996</v>
      </c>
      <c r="G89" s="3">
        <f t="shared" si="4"/>
        <v>4667.7299999999996</v>
      </c>
      <c r="H89" s="3">
        <f t="shared" si="4"/>
        <v>6348.5800000000008</v>
      </c>
      <c r="I89" s="3">
        <f t="shared" si="4"/>
        <v>2841.77</v>
      </c>
      <c r="J89" s="3">
        <f t="shared" si="4"/>
        <v>3143.11</v>
      </c>
      <c r="K89" s="3">
        <f t="shared" si="4"/>
        <v>2166.64</v>
      </c>
      <c r="L89" s="3">
        <f t="shared" si="4"/>
        <v>3725.67</v>
      </c>
      <c r="M89" s="3">
        <f t="shared" si="4"/>
        <v>2582.9999999999995</v>
      </c>
      <c r="N89" s="3">
        <f t="shared" si="4"/>
        <v>2968.55</v>
      </c>
      <c r="O89" s="15"/>
      <c r="P89" s="3">
        <f t="shared" si="3"/>
        <v>44985.94</v>
      </c>
      <c r="Q89" s="3">
        <f>SUM(Q8:Q88)</f>
        <v>49423.56</v>
      </c>
      <c r="R89" s="3">
        <f>SUM(R8:R88)</f>
        <v>32880</v>
      </c>
    </row>
    <row r="90" spans="1:19" ht="20.25" customHeight="1" x14ac:dyDescent="0.2">
      <c r="A90" s="7"/>
      <c r="B90" s="43"/>
      <c r="C90" s="4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5"/>
      <c r="P90" s="3"/>
      <c r="Q90" s="3"/>
      <c r="R90" s="3"/>
    </row>
    <row r="91" spans="1:19" ht="20.25" customHeight="1" x14ac:dyDescent="0.25">
      <c r="A91" s="62" t="s">
        <v>97</v>
      </c>
      <c r="B91" s="63"/>
      <c r="C91" s="40">
        <f t="shared" ref="C91:N91" si="5">C5-C89</f>
        <v>2450.21</v>
      </c>
      <c r="D91" s="3">
        <f t="shared" si="5"/>
        <v>292.26999999999953</v>
      </c>
      <c r="E91" s="3">
        <f t="shared" si="5"/>
        <v>1748.3600000000006</v>
      </c>
      <c r="F91" s="3">
        <f t="shared" si="5"/>
        <v>2605.34</v>
      </c>
      <c r="G91" s="3">
        <f t="shared" si="5"/>
        <v>865.92000000000007</v>
      </c>
      <c r="H91" s="3">
        <f t="shared" si="5"/>
        <v>-850.38000000000102</v>
      </c>
      <c r="I91" s="3">
        <f t="shared" si="5"/>
        <v>1264.23</v>
      </c>
      <c r="J91" s="3">
        <f t="shared" si="5"/>
        <v>6934.1899999999987</v>
      </c>
      <c r="K91" s="3">
        <f t="shared" si="5"/>
        <v>2571.1300000000006</v>
      </c>
      <c r="L91" s="3">
        <f t="shared" si="5"/>
        <v>-440.23</v>
      </c>
      <c r="M91" s="3">
        <f t="shared" si="5"/>
        <v>4576.1200000000008</v>
      </c>
      <c r="N91" s="51">
        <f t="shared" si="5"/>
        <v>2143.0199999999995</v>
      </c>
      <c r="O91" s="15"/>
      <c r="P91" s="3">
        <f t="shared" si="3"/>
        <v>24160.179999999997</v>
      </c>
      <c r="Q91" s="3"/>
      <c r="R91" s="3"/>
    </row>
    <row r="92" spans="1:19" ht="20.25" customHeight="1" x14ac:dyDescent="0.2">
      <c r="A92" s="7"/>
      <c r="B92" s="43"/>
      <c r="C92" s="42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"/>
      <c r="P92" s="3"/>
      <c r="Q92" s="3"/>
      <c r="R92" s="3"/>
    </row>
    <row r="93" spans="1:19" ht="20.25" customHeight="1" x14ac:dyDescent="0.2">
      <c r="A93" s="31"/>
      <c r="B93" s="31"/>
      <c r="C93" s="35" t="s">
        <v>72</v>
      </c>
      <c r="D93" s="35" t="s">
        <v>73</v>
      </c>
      <c r="E93" s="35" t="s">
        <v>74</v>
      </c>
      <c r="F93" s="35" t="s">
        <v>75</v>
      </c>
      <c r="G93" s="35" t="s">
        <v>76</v>
      </c>
      <c r="H93" s="35" t="s">
        <v>77</v>
      </c>
      <c r="I93" s="35" t="s">
        <v>78</v>
      </c>
      <c r="J93" s="35" t="s">
        <v>79</v>
      </c>
      <c r="K93" s="35" t="s">
        <v>80</v>
      </c>
      <c r="L93" s="35" t="s">
        <v>81</v>
      </c>
      <c r="M93" s="35" t="s">
        <v>82</v>
      </c>
      <c r="N93" s="35" t="s">
        <v>83</v>
      </c>
      <c r="O93" s="32"/>
      <c r="P93" s="30"/>
      <c r="Q93" s="30"/>
      <c r="R93" s="30"/>
    </row>
  </sheetData>
  <mergeCells count="80">
    <mergeCell ref="A1:R1"/>
    <mergeCell ref="A40:B40"/>
    <mergeCell ref="A79:A80"/>
    <mergeCell ref="A39:B39"/>
    <mergeCell ref="A86:B86"/>
    <mergeCell ref="A87:B87"/>
    <mergeCell ref="A64:B64"/>
    <mergeCell ref="A65:B65"/>
    <mergeCell ref="A66:B66"/>
    <mergeCell ref="A67:B67"/>
    <mergeCell ref="A68:B68"/>
    <mergeCell ref="A56:B56"/>
    <mergeCell ref="A53:B53"/>
    <mergeCell ref="A54:B54"/>
    <mergeCell ref="A55:B55"/>
    <mergeCell ref="A78:B78"/>
    <mergeCell ref="A50:B50"/>
    <mergeCell ref="A89:B89"/>
    <mergeCell ref="A81:B81"/>
    <mergeCell ref="A70:B70"/>
    <mergeCell ref="A71:B71"/>
    <mergeCell ref="A72:B72"/>
    <mergeCell ref="A73:B73"/>
    <mergeCell ref="A75:B75"/>
    <mergeCell ref="A76:B76"/>
    <mergeCell ref="A77:B77"/>
    <mergeCell ref="A34:B34"/>
    <mergeCell ref="A91:B91"/>
    <mergeCell ref="A47:B47"/>
    <mergeCell ref="A82:B82"/>
    <mergeCell ref="A83:B83"/>
    <mergeCell ref="A84:B84"/>
    <mergeCell ref="A85:B85"/>
    <mergeCell ref="A69:B69"/>
    <mergeCell ref="A57:B57"/>
    <mergeCell ref="A58:B58"/>
    <mergeCell ref="A59:B59"/>
    <mergeCell ref="A60:B60"/>
    <mergeCell ref="A61:B61"/>
    <mergeCell ref="A62:B62"/>
    <mergeCell ref="A63:B63"/>
    <mergeCell ref="A49:B49"/>
    <mergeCell ref="A51:B51"/>
    <mergeCell ref="A46:B46"/>
    <mergeCell ref="A45:B45"/>
    <mergeCell ref="A41:B41"/>
    <mergeCell ref="A42:B42"/>
    <mergeCell ref="A43:B43"/>
    <mergeCell ref="A44:B44"/>
    <mergeCell ref="A48:B48"/>
    <mergeCell ref="A15:B15"/>
    <mergeCell ref="A29:B29"/>
    <mergeCell ref="A28:B28"/>
    <mergeCell ref="A27:B27"/>
    <mergeCell ref="A23:B23"/>
    <mergeCell ref="A16:B16"/>
    <mergeCell ref="A17:B17"/>
    <mergeCell ref="A18:B18"/>
    <mergeCell ref="A3:B4"/>
    <mergeCell ref="A7:B7"/>
    <mergeCell ref="A37:B37"/>
    <mergeCell ref="A21:B21"/>
    <mergeCell ref="A22:B22"/>
    <mergeCell ref="A19:B19"/>
    <mergeCell ref="A20:B20"/>
    <mergeCell ref="A25:B25"/>
    <mergeCell ref="A30:B30"/>
    <mergeCell ref="A31:B31"/>
    <mergeCell ref="A32:B32"/>
    <mergeCell ref="A33:B33"/>
    <mergeCell ref="A35:B35"/>
    <mergeCell ref="A36:B36"/>
    <mergeCell ref="A24:B24"/>
    <mergeCell ref="A26:B26"/>
    <mergeCell ref="A14:B14"/>
    <mergeCell ref="A5:B5"/>
    <mergeCell ref="A10:B10"/>
    <mergeCell ref="A11:B11"/>
    <mergeCell ref="A12:B12"/>
    <mergeCell ref="A13:B13"/>
  </mergeCells>
  <conditionalFormatting sqref="C71:N71 D73:N74">
    <cfRule type="cellIs" dxfId="0" priority="1" stopIfTrue="1" operator="lessThan">
      <formula>0</formula>
    </cfRule>
  </conditionalFormatting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opLeftCell="A67" workbookViewId="0">
      <selection activeCell="E84" sqref="E84"/>
    </sheetView>
  </sheetViews>
  <sheetFormatPr defaultRowHeight="15" x14ac:dyDescent="0.2"/>
  <cols>
    <col min="1" max="2" width="16.21875" style="33" customWidth="1"/>
    <col min="3" max="5" width="16.109375" style="54" customWidth="1"/>
  </cols>
  <sheetData>
    <row r="1" spans="1:5" ht="30.75" customHeight="1" x14ac:dyDescent="0.2">
      <c r="A1" s="77" t="s">
        <v>141</v>
      </c>
      <c r="B1" s="77"/>
      <c r="C1" s="77"/>
      <c r="D1" s="77"/>
      <c r="E1" s="77"/>
    </row>
    <row r="2" spans="1:5" ht="30.75" customHeight="1" x14ac:dyDescent="0.2">
      <c r="A2" s="78"/>
      <c r="B2" s="78"/>
      <c r="C2" s="78"/>
      <c r="D2" s="78"/>
      <c r="E2" s="78"/>
    </row>
    <row r="3" spans="1:5" ht="15" customHeight="1" x14ac:dyDescent="0.2">
      <c r="A3" s="64"/>
      <c r="B3" s="64"/>
      <c r="C3" s="57" t="s">
        <v>1</v>
      </c>
      <c r="D3" s="57" t="s">
        <v>131</v>
      </c>
      <c r="E3" s="57" t="s">
        <v>132</v>
      </c>
    </row>
    <row r="4" spans="1:5" ht="15" customHeight="1" x14ac:dyDescent="0.2">
      <c r="A4" s="64"/>
      <c r="B4" s="64"/>
      <c r="C4" s="57"/>
      <c r="D4" s="57"/>
      <c r="E4" s="57"/>
    </row>
    <row r="5" spans="1:5" ht="15.75" x14ac:dyDescent="0.25">
      <c r="A5" s="76" t="s">
        <v>3</v>
      </c>
      <c r="B5" s="76"/>
      <c r="C5" s="55">
        <v>69146.12000000001</v>
      </c>
      <c r="D5" s="55"/>
      <c r="E5" s="55"/>
    </row>
    <row r="6" spans="1:5" x14ac:dyDescent="0.2">
      <c r="A6" s="7"/>
      <c r="B6" s="7"/>
      <c r="C6" s="55">
        <v>0</v>
      </c>
      <c r="D6" s="55"/>
      <c r="E6" s="55"/>
    </row>
    <row r="7" spans="1:5" ht="15.75" customHeight="1" x14ac:dyDescent="0.25">
      <c r="A7" s="76" t="s">
        <v>4</v>
      </c>
      <c r="B7" s="76"/>
      <c r="C7" s="55">
        <v>0</v>
      </c>
      <c r="D7" s="55"/>
      <c r="E7" s="55"/>
    </row>
    <row r="8" spans="1:5" x14ac:dyDescent="0.2">
      <c r="A8" s="56" t="s">
        <v>100</v>
      </c>
      <c r="B8" s="17"/>
      <c r="C8" s="55">
        <v>0</v>
      </c>
      <c r="D8" s="55">
        <v>400</v>
      </c>
      <c r="E8" s="55"/>
    </row>
    <row r="9" spans="1:5" x14ac:dyDescent="0.2">
      <c r="A9" s="17"/>
      <c r="B9" s="17" t="s">
        <v>99</v>
      </c>
      <c r="C9" s="55">
        <v>15.9</v>
      </c>
      <c r="D9" s="55"/>
      <c r="E9" s="55"/>
    </row>
    <row r="10" spans="1:5" x14ac:dyDescent="0.2">
      <c r="A10" s="79" t="s">
        <v>6</v>
      </c>
      <c r="B10" s="79"/>
      <c r="C10" s="55">
        <v>0</v>
      </c>
      <c r="D10" s="55"/>
      <c r="E10" s="55">
        <v>25</v>
      </c>
    </row>
    <row r="11" spans="1:5" ht="15" customHeight="1" x14ac:dyDescent="0.2">
      <c r="A11" s="79" t="s">
        <v>7</v>
      </c>
      <c r="B11" s="79"/>
      <c r="C11" s="55">
        <v>0</v>
      </c>
      <c r="D11" s="55">
        <v>150</v>
      </c>
      <c r="E11" s="55">
        <v>0</v>
      </c>
    </row>
    <row r="12" spans="1:5" x14ac:dyDescent="0.2">
      <c r="A12" s="79" t="s">
        <v>8</v>
      </c>
      <c r="B12" s="79"/>
      <c r="C12" s="55">
        <v>0</v>
      </c>
      <c r="D12" s="55"/>
      <c r="E12" s="55"/>
    </row>
    <row r="13" spans="1:5" ht="15" customHeight="1" x14ac:dyDescent="0.2">
      <c r="A13" s="79" t="s">
        <v>119</v>
      </c>
      <c r="B13" s="79"/>
      <c r="C13" s="55">
        <v>0</v>
      </c>
      <c r="D13" s="55"/>
      <c r="E13" s="55"/>
    </row>
    <row r="14" spans="1:5" ht="15" customHeight="1" x14ac:dyDescent="0.2">
      <c r="A14" s="79" t="s">
        <v>10</v>
      </c>
      <c r="B14" s="79"/>
      <c r="C14" s="55">
        <v>0</v>
      </c>
      <c r="D14" s="55">
        <v>2000</v>
      </c>
      <c r="E14" s="55"/>
    </row>
    <row r="15" spans="1:5" ht="15" customHeight="1" x14ac:dyDescent="0.2">
      <c r="A15" s="79" t="s">
        <v>11</v>
      </c>
      <c r="B15" s="79"/>
      <c r="C15" s="55">
        <v>0</v>
      </c>
      <c r="D15" s="55"/>
      <c r="E15" s="55"/>
    </row>
    <row r="16" spans="1:5" ht="15" customHeight="1" x14ac:dyDescent="0.2">
      <c r="A16" s="79" t="s">
        <v>120</v>
      </c>
      <c r="B16" s="79"/>
      <c r="C16" s="55">
        <v>0</v>
      </c>
      <c r="D16" s="55"/>
      <c r="E16" s="59" t="s">
        <v>139</v>
      </c>
    </row>
    <row r="17" spans="1:5" ht="15" customHeight="1" x14ac:dyDescent="0.2">
      <c r="A17" s="79" t="s">
        <v>13</v>
      </c>
      <c r="B17" s="79"/>
      <c r="C17" s="55">
        <v>0</v>
      </c>
      <c r="D17" s="55">
        <v>0</v>
      </c>
      <c r="E17" s="55"/>
    </row>
    <row r="18" spans="1:5" ht="15" customHeight="1" x14ac:dyDescent="0.2">
      <c r="A18" s="79" t="s">
        <v>14</v>
      </c>
      <c r="B18" s="79"/>
      <c r="C18" s="55">
        <v>0</v>
      </c>
      <c r="D18" s="55"/>
      <c r="E18" s="55"/>
    </row>
    <row r="19" spans="1:5" ht="15" customHeight="1" x14ac:dyDescent="0.2">
      <c r="A19" s="79" t="s">
        <v>134</v>
      </c>
      <c r="B19" s="79"/>
      <c r="C19" s="55">
        <v>1062.49</v>
      </c>
      <c r="D19" s="55">
        <v>0</v>
      </c>
      <c r="E19" s="55">
        <v>1100</v>
      </c>
    </row>
    <row r="20" spans="1:5" x14ac:dyDescent="0.2">
      <c r="A20" s="79" t="s">
        <v>16</v>
      </c>
      <c r="B20" s="79"/>
      <c r="C20" s="55">
        <v>0</v>
      </c>
      <c r="D20" s="55"/>
      <c r="E20" s="55"/>
    </row>
    <row r="21" spans="1:5" x14ac:dyDescent="0.2">
      <c r="A21" s="79" t="s">
        <v>17</v>
      </c>
      <c r="B21" s="79"/>
      <c r="C21" s="55">
        <v>179</v>
      </c>
      <c r="D21" s="55">
        <v>750</v>
      </c>
      <c r="E21" s="55">
        <v>200</v>
      </c>
    </row>
    <row r="22" spans="1:5" ht="15" customHeight="1" x14ac:dyDescent="0.2">
      <c r="A22" s="79" t="s">
        <v>62</v>
      </c>
      <c r="B22" s="79"/>
      <c r="C22" s="55">
        <v>0</v>
      </c>
      <c r="D22" s="55"/>
      <c r="E22" s="55">
        <v>150</v>
      </c>
    </row>
    <row r="23" spans="1:5" ht="15" customHeight="1" x14ac:dyDescent="0.2">
      <c r="A23" s="79" t="s">
        <v>105</v>
      </c>
      <c r="B23" s="79"/>
      <c r="C23" s="55">
        <v>38.880000000000003</v>
      </c>
      <c r="D23" s="55">
        <v>40</v>
      </c>
      <c r="E23" s="55">
        <v>40</v>
      </c>
    </row>
    <row r="24" spans="1:5" ht="15" customHeight="1" x14ac:dyDescent="0.2">
      <c r="A24" s="79" t="s">
        <v>133</v>
      </c>
      <c r="B24" s="79"/>
      <c r="C24" s="55">
        <v>498.39</v>
      </c>
      <c r="D24" s="55"/>
      <c r="E24" s="55">
        <v>1000</v>
      </c>
    </row>
    <row r="25" spans="1:5" ht="15" customHeight="1" x14ac:dyDescent="0.2">
      <c r="A25" s="79" t="s">
        <v>106</v>
      </c>
      <c r="B25" s="79"/>
      <c r="C25" s="55">
        <v>15.16</v>
      </c>
      <c r="D25" s="55"/>
      <c r="E25" s="55">
        <v>20</v>
      </c>
    </row>
    <row r="26" spans="1:5" ht="15.75" x14ac:dyDescent="0.25">
      <c r="A26" s="85"/>
      <c r="B26" s="85"/>
      <c r="C26" s="55">
        <v>0</v>
      </c>
      <c r="D26" s="55"/>
      <c r="E26" s="55"/>
    </row>
    <row r="27" spans="1:5" ht="15.75" x14ac:dyDescent="0.25">
      <c r="A27" s="76" t="s">
        <v>18</v>
      </c>
      <c r="B27" s="76"/>
      <c r="C27" s="55">
        <v>0</v>
      </c>
      <c r="D27" s="55"/>
      <c r="E27" s="55"/>
    </row>
    <row r="28" spans="1:5" ht="15" customHeight="1" x14ac:dyDescent="0.2">
      <c r="A28" s="79" t="s">
        <v>101</v>
      </c>
      <c r="B28" s="79"/>
      <c r="C28" s="55">
        <v>1104</v>
      </c>
      <c r="D28" s="55">
        <v>1100</v>
      </c>
      <c r="E28" s="58">
        <v>650</v>
      </c>
    </row>
    <row r="29" spans="1:5" ht="15" customHeight="1" x14ac:dyDescent="0.2">
      <c r="A29" s="79" t="s">
        <v>102</v>
      </c>
      <c r="B29" s="79"/>
      <c r="C29" s="55">
        <v>150</v>
      </c>
      <c r="D29" s="55">
        <v>0</v>
      </c>
      <c r="E29" s="55">
        <v>150</v>
      </c>
    </row>
    <row r="30" spans="1:5" ht="15" customHeight="1" x14ac:dyDescent="0.2">
      <c r="A30" s="79" t="s">
        <v>107</v>
      </c>
      <c r="B30" s="79"/>
      <c r="C30" s="55">
        <v>75</v>
      </c>
      <c r="D30" s="55">
        <v>50</v>
      </c>
      <c r="E30" s="55">
        <v>50</v>
      </c>
    </row>
    <row r="31" spans="1:5" ht="15" customHeight="1" x14ac:dyDescent="0.2">
      <c r="A31" s="79" t="s">
        <v>108</v>
      </c>
      <c r="B31" s="79"/>
      <c r="C31" s="55">
        <v>75</v>
      </c>
      <c r="D31" s="55">
        <v>50</v>
      </c>
      <c r="E31" s="55">
        <v>50</v>
      </c>
    </row>
    <row r="32" spans="1:5" x14ac:dyDescent="0.2">
      <c r="A32" s="79" t="s">
        <v>110</v>
      </c>
      <c r="B32" s="79"/>
      <c r="C32" s="55">
        <v>75</v>
      </c>
      <c r="D32" s="55">
        <v>50</v>
      </c>
      <c r="E32" s="55">
        <v>50</v>
      </c>
    </row>
    <row r="33" spans="1:5" ht="15" customHeight="1" x14ac:dyDescent="0.2">
      <c r="A33" s="79" t="s">
        <v>114</v>
      </c>
      <c r="B33" s="79"/>
      <c r="C33" s="55">
        <v>75</v>
      </c>
      <c r="D33" s="55">
        <v>50</v>
      </c>
      <c r="E33" s="55">
        <v>50</v>
      </c>
    </row>
    <row r="34" spans="1:5" ht="15" customHeight="1" x14ac:dyDescent="0.2">
      <c r="A34" s="79" t="s">
        <v>104</v>
      </c>
      <c r="B34" s="79"/>
      <c r="C34" s="55">
        <v>75</v>
      </c>
      <c r="D34" s="55"/>
      <c r="E34" s="55">
        <v>50</v>
      </c>
    </row>
    <row r="35" spans="1:5" ht="15" customHeight="1" x14ac:dyDescent="0.2">
      <c r="A35" s="79" t="s">
        <v>116</v>
      </c>
      <c r="B35" s="79"/>
      <c r="C35" s="55">
        <v>75</v>
      </c>
      <c r="D35" s="55"/>
      <c r="E35" s="55">
        <v>50</v>
      </c>
    </row>
    <row r="36" spans="1:5" ht="15" customHeight="1" x14ac:dyDescent="0.2">
      <c r="A36" s="79" t="s">
        <v>121</v>
      </c>
      <c r="B36" s="79"/>
      <c r="C36" s="55">
        <v>477</v>
      </c>
      <c r="D36" s="55">
        <v>450</v>
      </c>
      <c r="E36" s="55">
        <v>485</v>
      </c>
    </row>
    <row r="37" spans="1:5" ht="15" customHeight="1" x14ac:dyDescent="0.2">
      <c r="A37" s="79" t="s">
        <v>27</v>
      </c>
      <c r="B37" s="79"/>
      <c r="C37" s="55">
        <v>574.58000000000004</v>
      </c>
      <c r="D37" s="55">
        <v>450</v>
      </c>
      <c r="E37" s="55">
        <v>600</v>
      </c>
    </row>
    <row r="38" spans="1:5" x14ac:dyDescent="0.2">
      <c r="A38" s="17" t="s">
        <v>22</v>
      </c>
      <c r="B38" s="17"/>
      <c r="C38" s="55">
        <v>75</v>
      </c>
      <c r="D38" s="55"/>
      <c r="E38" s="55">
        <v>50</v>
      </c>
    </row>
    <row r="39" spans="1:5" ht="15" customHeight="1" x14ac:dyDescent="0.2">
      <c r="A39" s="79" t="s">
        <v>23</v>
      </c>
      <c r="B39" s="79"/>
      <c r="C39" s="55">
        <v>75</v>
      </c>
      <c r="D39" s="55"/>
      <c r="E39" s="55">
        <v>50</v>
      </c>
    </row>
    <row r="40" spans="1:5" ht="15" customHeight="1" x14ac:dyDescent="0.2">
      <c r="A40" s="79" t="s">
        <v>24</v>
      </c>
      <c r="B40" s="79"/>
      <c r="C40" s="55">
        <v>75</v>
      </c>
      <c r="D40" s="55"/>
      <c r="E40" s="55">
        <v>50</v>
      </c>
    </row>
    <row r="41" spans="1:5" ht="15" customHeight="1" x14ac:dyDescent="0.2">
      <c r="A41" s="79" t="s">
        <v>28</v>
      </c>
      <c r="B41" s="79"/>
      <c r="C41" s="55">
        <v>0</v>
      </c>
      <c r="D41" s="55"/>
      <c r="E41" s="55"/>
    </row>
    <row r="42" spans="1:5" x14ac:dyDescent="0.2">
      <c r="A42" s="79" t="s">
        <v>30</v>
      </c>
      <c r="B42" s="79"/>
      <c r="C42" s="55">
        <v>58</v>
      </c>
      <c r="D42" s="55">
        <v>50</v>
      </c>
      <c r="E42" s="55">
        <v>65</v>
      </c>
    </row>
    <row r="43" spans="1:5" ht="15" customHeight="1" x14ac:dyDescent="0.2">
      <c r="A43" s="79" t="s">
        <v>31</v>
      </c>
      <c r="B43" s="79"/>
      <c r="C43" s="55">
        <v>758.25</v>
      </c>
      <c r="D43" s="55">
        <v>0</v>
      </c>
      <c r="E43" s="55">
        <v>0</v>
      </c>
    </row>
    <row r="44" spans="1:5" ht="15" customHeight="1" x14ac:dyDescent="0.2">
      <c r="A44" s="79" t="s">
        <v>32</v>
      </c>
      <c r="B44" s="79"/>
      <c r="C44" s="55">
        <v>51.31</v>
      </c>
      <c r="D44" s="55">
        <v>0</v>
      </c>
      <c r="E44" s="55">
        <v>55</v>
      </c>
    </row>
    <row r="45" spans="1:5" x14ac:dyDescent="0.2">
      <c r="A45" s="79" t="s">
        <v>98</v>
      </c>
      <c r="B45" s="79"/>
      <c r="C45" s="55">
        <v>164.89000000000001</v>
      </c>
      <c r="D45" s="55"/>
      <c r="E45" s="55">
        <v>170</v>
      </c>
    </row>
    <row r="46" spans="1:5" x14ac:dyDescent="0.2">
      <c r="A46" s="84"/>
      <c r="B46" s="84"/>
      <c r="C46" s="55">
        <v>0</v>
      </c>
      <c r="D46" s="55"/>
      <c r="E46" s="55"/>
    </row>
    <row r="47" spans="1:5" ht="15.75" customHeight="1" x14ac:dyDescent="0.25">
      <c r="A47" s="76" t="s">
        <v>33</v>
      </c>
      <c r="B47" s="76"/>
      <c r="C47" s="55">
        <v>0</v>
      </c>
      <c r="D47" s="55"/>
      <c r="E47" s="55"/>
    </row>
    <row r="48" spans="1:5" ht="15" customHeight="1" x14ac:dyDescent="0.2">
      <c r="A48" s="79" t="s">
        <v>111</v>
      </c>
      <c r="B48" s="79"/>
      <c r="C48" s="55">
        <v>4444</v>
      </c>
      <c r="D48" s="55">
        <v>4600</v>
      </c>
      <c r="E48" s="55">
        <v>4500</v>
      </c>
    </row>
    <row r="49" spans="1:5" ht="15" customHeight="1" x14ac:dyDescent="0.2">
      <c r="A49" s="79" t="s">
        <v>140</v>
      </c>
      <c r="B49" s="79"/>
      <c r="C49" s="55">
        <v>300</v>
      </c>
      <c r="D49" s="55"/>
      <c r="E49" s="55">
        <v>300</v>
      </c>
    </row>
    <row r="50" spans="1:5" ht="15" customHeight="1" x14ac:dyDescent="0.2">
      <c r="A50" s="79" t="s">
        <v>35</v>
      </c>
      <c r="B50" s="79"/>
      <c r="C50" s="55">
        <v>1021.48</v>
      </c>
      <c r="D50" s="55"/>
      <c r="E50" s="55">
        <v>1100</v>
      </c>
    </row>
    <row r="51" spans="1:5" ht="15" customHeight="1" x14ac:dyDescent="0.2">
      <c r="A51" s="79" t="s">
        <v>122</v>
      </c>
      <c r="B51" s="79"/>
      <c r="C51" s="55">
        <v>410</v>
      </c>
      <c r="D51" s="55">
        <v>500</v>
      </c>
      <c r="E51" s="55">
        <v>500</v>
      </c>
    </row>
    <row r="52" spans="1:5" x14ac:dyDescent="0.2">
      <c r="A52" s="17" t="s">
        <v>109</v>
      </c>
      <c r="B52" s="17"/>
      <c r="C52" s="55">
        <v>1050</v>
      </c>
      <c r="D52" s="55"/>
      <c r="E52" s="55">
        <v>1000</v>
      </c>
    </row>
    <row r="53" spans="1:5" ht="15" customHeight="1" x14ac:dyDescent="0.2">
      <c r="A53" s="79" t="s">
        <v>37</v>
      </c>
      <c r="B53" s="79"/>
      <c r="C53" s="55">
        <v>231.75</v>
      </c>
      <c r="D53" s="55">
        <v>200</v>
      </c>
      <c r="E53" s="55">
        <v>250</v>
      </c>
    </row>
    <row r="54" spans="1:5" ht="15" customHeight="1" x14ac:dyDescent="0.2">
      <c r="A54" s="79" t="s">
        <v>38</v>
      </c>
      <c r="B54" s="79"/>
      <c r="C54" s="55">
        <v>641.4</v>
      </c>
      <c r="D54" s="55">
        <v>650</v>
      </c>
      <c r="E54" s="55">
        <v>650</v>
      </c>
    </row>
    <row r="55" spans="1:5" ht="15" customHeight="1" x14ac:dyDescent="0.2">
      <c r="A55" s="83" t="s">
        <v>136</v>
      </c>
      <c r="B55" s="83"/>
      <c r="C55" s="55">
        <v>0</v>
      </c>
      <c r="D55" s="55"/>
      <c r="E55" s="55">
        <v>750</v>
      </c>
    </row>
    <row r="56" spans="1:5" ht="15" customHeight="1" x14ac:dyDescent="0.2">
      <c r="A56" s="79" t="s">
        <v>113</v>
      </c>
      <c r="B56" s="79"/>
      <c r="C56" s="55">
        <v>105</v>
      </c>
      <c r="D56" s="55">
        <v>150</v>
      </c>
      <c r="E56" s="55">
        <v>150</v>
      </c>
    </row>
    <row r="57" spans="1:5" ht="15" customHeight="1" x14ac:dyDescent="0.2">
      <c r="A57" s="79" t="s">
        <v>123</v>
      </c>
      <c r="B57" s="79"/>
      <c r="C57" s="55">
        <v>0</v>
      </c>
      <c r="D57" s="55">
        <v>250</v>
      </c>
      <c r="E57" s="55">
        <v>250</v>
      </c>
    </row>
    <row r="58" spans="1:5" ht="15" customHeight="1" x14ac:dyDescent="0.2">
      <c r="A58" s="82" t="s">
        <v>126</v>
      </c>
      <c r="B58" s="82"/>
      <c r="C58" s="55">
        <v>0</v>
      </c>
      <c r="D58" s="55"/>
      <c r="E58" s="55">
        <v>100</v>
      </c>
    </row>
    <row r="59" spans="1:5" ht="15" customHeight="1" x14ac:dyDescent="0.2">
      <c r="A59" s="79" t="s">
        <v>124</v>
      </c>
      <c r="B59" s="79"/>
      <c r="C59" s="55">
        <v>1919.74</v>
      </c>
      <c r="D59" s="55">
        <v>1920</v>
      </c>
      <c r="E59" s="55">
        <v>1920</v>
      </c>
    </row>
    <row r="60" spans="1:5" ht="15" customHeight="1" x14ac:dyDescent="0.2">
      <c r="A60" s="79" t="s">
        <v>45</v>
      </c>
      <c r="B60" s="79"/>
      <c r="C60" s="55">
        <v>2666.67</v>
      </c>
      <c r="D60" s="55">
        <v>2500</v>
      </c>
      <c r="E60" s="55">
        <v>2700</v>
      </c>
    </row>
    <row r="61" spans="1:5" ht="15" customHeight="1" x14ac:dyDescent="0.2">
      <c r="A61" s="79" t="s">
        <v>46</v>
      </c>
      <c r="B61" s="79"/>
      <c r="C61" s="55">
        <v>897</v>
      </c>
      <c r="D61" s="55">
        <v>1000</v>
      </c>
      <c r="E61" s="55">
        <v>900</v>
      </c>
    </row>
    <row r="62" spans="1:5" ht="15" customHeight="1" x14ac:dyDescent="0.2">
      <c r="A62" s="79" t="s">
        <v>47</v>
      </c>
      <c r="B62" s="79"/>
      <c r="C62" s="55">
        <v>2183.75</v>
      </c>
      <c r="D62" s="55"/>
      <c r="E62" s="55"/>
    </row>
    <row r="63" spans="1:5" x14ac:dyDescent="0.2">
      <c r="A63" s="81"/>
      <c r="B63" s="81"/>
      <c r="C63" s="55"/>
      <c r="D63" s="55"/>
      <c r="E63" s="55"/>
    </row>
    <row r="64" spans="1:5" ht="15.75" customHeight="1" x14ac:dyDescent="0.25">
      <c r="A64" s="76" t="s">
        <v>49</v>
      </c>
      <c r="B64" s="76"/>
      <c r="C64" s="55">
        <v>0</v>
      </c>
      <c r="D64" s="55"/>
      <c r="E64" s="55"/>
    </row>
    <row r="65" spans="1:5" ht="15" customHeight="1" x14ac:dyDescent="0.2">
      <c r="A65" s="79" t="s">
        <v>50</v>
      </c>
      <c r="B65" s="79"/>
      <c r="C65" s="55">
        <v>327.81</v>
      </c>
      <c r="D65" s="55">
        <v>250</v>
      </c>
      <c r="E65" s="55">
        <v>350</v>
      </c>
    </row>
    <row r="66" spans="1:5" ht="15" customHeight="1" x14ac:dyDescent="0.2">
      <c r="A66" s="79" t="s">
        <v>51</v>
      </c>
      <c r="B66" s="79"/>
      <c r="C66" s="55">
        <v>152.15</v>
      </c>
      <c r="D66" s="55">
        <v>200</v>
      </c>
      <c r="E66" s="55">
        <v>200</v>
      </c>
    </row>
    <row r="67" spans="1:5" ht="15" customHeight="1" x14ac:dyDescent="0.2">
      <c r="A67" s="79" t="s">
        <v>125</v>
      </c>
      <c r="B67" s="79"/>
      <c r="C67" s="55">
        <v>658.45</v>
      </c>
      <c r="D67" s="55">
        <v>1100</v>
      </c>
      <c r="E67" s="55">
        <v>700</v>
      </c>
    </row>
    <row r="68" spans="1:5" ht="15" customHeight="1" x14ac:dyDescent="0.2">
      <c r="A68" s="79" t="s">
        <v>53</v>
      </c>
      <c r="B68" s="79"/>
      <c r="C68" s="55">
        <v>10</v>
      </c>
      <c r="D68" s="55">
        <v>626</v>
      </c>
      <c r="E68" s="55"/>
    </row>
    <row r="69" spans="1:5" ht="15" customHeight="1" x14ac:dyDescent="0.2">
      <c r="A69" s="79" t="s">
        <v>54</v>
      </c>
      <c r="B69" s="79"/>
      <c r="C69" s="55">
        <v>0</v>
      </c>
      <c r="D69" s="55">
        <v>180</v>
      </c>
      <c r="E69" s="55"/>
    </row>
    <row r="70" spans="1:5" ht="15" customHeight="1" x14ac:dyDescent="0.2">
      <c r="A70" s="79" t="s">
        <v>55</v>
      </c>
      <c r="B70" s="79"/>
      <c r="C70" s="55">
        <v>0</v>
      </c>
      <c r="D70" s="55"/>
      <c r="E70" s="55"/>
    </row>
    <row r="71" spans="1:5" x14ac:dyDescent="0.2">
      <c r="A71" s="81"/>
      <c r="B71" s="81"/>
      <c r="C71" s="55">
        <v>0</v>
      </c>
      <c r="D71" s="55"/>
      <c r="E71" s="55"/>
    </row>
    <row r="72" spans="1:5" ht="15.75" x14ac:dyDescent="0.25">
      <c r="A72" s="76" t="s">
        <v>57</v>
      </c>
      <c r="B72" s="76"/>
      <c r="C72" s="55"/>
      <c r="D72" s="55"/>
      <c r="E72" s="55"/>
    </row>
    <row r="73" spans="1:5" ht="15" customHeight="1" x14ac:dyDescent="0.2">
      <c r="A73" s="79" t="s">
        <v>58</v>
      </c>
      <c r="B73" s="79"/>
      <c r="C73" s="55">
        <v>10379.07</v>
      </c>
      <c r="D73" s="55">
        <v>21539.56</v>
      </c>
      <c r="E73" s="55"/>
    </row>
    <row r="74" spans="1:5" x14ac:dyDescent="0.2">
      <c r="A74" s="17" t="s">
        <v>103</v>
      </c>
      <c r="B74" s="17"/>
      <c r="C74" s="55">
        <v>580.62</v>
      </c>
      <c r="D74" s="55">
        <v>1675</v>
      </c>
      <c r="E74" s="55">
        <v>500</v>
      </c>
    </row>
    <row r="75" spans="1:5" ht="15" customHeight="1" x14ac:dyDescent="0.2">
      <c r="A75" s="79" t="s">
        <v>60</v>
      </c>
      <c r="B75" s="79"/>
      <c r="C75" s="55">
        <v>0</v>
      </c>
      <c r="D75" s="55"/>
      <c r="E75" s="55"/>
    </row>
    <row r="76" spans="1:5" ht="15" customHeight="1" x14ac:dyDescent="0.2">
      <c r="A76" s="79" t="s">
        <v>61</v>
      </c>
      <c r="B76" s="79"/>
      <c r="C76" s="55">
        <v>1458.3500000000001</v>
      </c>
      <c r="D76" s="55"/>
      <c r="E76" s="55"/>
    </row>
    <row r="77" spans="1:5" ht="15" customHeight="1" x14ac:dyDescent="0.2">
      <c r="A77" s="79" t="s">
        <v>115</v>
      </c>
      <c r="B77" s="79"/>
      <c r="C77" s="55">
        <v>79.8</v>
      </c>
      <c r="D77" s="55"/>
      <c r="E77" s="55"/>
    </row>
    <row r="78" spans="1:5" ht="15" customHeight="1" x14ac:dyDescent="0.2">
      <c r="A78" s="79" t="s">
        <v>63</v>
      </c>
      <c r="B78" s="79"/>
      <c r="C78" s="55">
        <v>4000</v>
      </c>
      <c r="D78" s="55">
        <v>500</v>
      </c>
      <c r="E78" s="55">
        <v>10000</v>
      </c>
    </row>
    <row r="79" spans="1:5" ht="15" customHeight="1" x14ac:dyDescent="0.2">
      <c r="A79" s="81"/>
      <c r="B79" s="50" t="s">
        <v>127</v>
      </c>
      <c r="C79" s="55"/>
      <c r="D79" s="55"/>
      <c r="E79" s="55"/>
    </row>
    <row r="80" spans="1:5" ht="15" customHeight="1" x14ac:dyDescent="0.2">
      <c r="A80" s="81"/>
      <c r="B80" s="50" t="s">
        <v>117</v>
      </c>
      <c r="C80" s="55"/>
      <c r="D80" s="55"/>
      <c r="E80" s="55"/>
    </row>
    <row r="81" spans="1:5" ht="15" customHeight="1" x14ac:dyDescent="0.2">
      <c r="A81" s="79" t="s">
        <v>64</v>
      </c>
      <c r="B81" s="79"/>
      <c r="C81" s="55">
        <v>0</v>
      </c>
      <c r="D81" s="55"/>
      <c r="E81" s="55"/>
    </row>
    <row r="82" spans="1:5" ht="15" customHeight="1" x14ac:dyDescent="0.2">
      <c r="A82" s="79" t="s">
        <v>65</v>
      </c>
      <c r="B82" s="79"/>
      <c r="C82" s="55">
        <v>0</v>
      </c>
      <c r="D82" s="55">
        <v>0</v>
      </c>
      <c r="E82" s="55"/>
    </row>
    <row r="83" spans="1:5" ht="15" customHeight="1" x14ac:dyDescent="0.2">
      <c r="A83" s="79" t="s">
        <v>66</v>
      </c>
      <c r="B83" s="79"/>
      <c r="C83" s="55">
        <v>0</v>
      </c>
      <c r="D83" s="55">
        <v>0</v>
      </c>
      <c r="E83" s="55"/>
    </row>
    <row r="84" spans="1:5" ht="15" customHeight="1" x14ac:dyDescent="0.2">
      <c r="A84" s="79" t="s">
        <v>128</v>
      </c>
      <c r="B84" s="79"/>
      <c r="C84" s="55">
        <v>418</v>
      </c>
      <c r="D84" s="55">
        <v>0</v>
      </c>
      <c r="E84" s="58">
        <v>425</v>
      </c>
    </row>
    <row r="85" spans="1:5" ht="15" customHeight="1" x14ac:dyDescent="0.2">
      <c r="A85" s="79" t="s">
        <v>68</v>
      </c>
      <c r="B85" s="79"/>
      <c r="C85" s="55">
        <v>386.92999999999995</v>
      </c>
      <c r="D85" s="55">
        <v>588</v>
      </c>
      <c r="E85" s="55"/>
    </row>
    <row r="86" spans="1:5" ht="15" customHeight="1" x14ac:dyDescent="0.2">
      <c r="A86" s="79" t="s">
        <v>129</v>
      </c>
      <c r="B86" s="79"/>
      <c r="C86" s="55">
        <v>2184.98</v>
      </c>
      <c r="D86" s="55">
        <v>4700</v>
      </c>
      <c r="E86" s="55"/>
    </row>
    <row r="87" spans="1:5" ht="15" customHeight="1" x14ac:dyDescent="0.2">
      <c r="A87" s="80" t="s">
        <v>130</v>
      </c>
      <c r="B87" s="80"/>
      <c r="C87" s="55">
        <v>456.14</v>
      </c>
      <c r="D87" s="55">
        <v>705</v>
      </c>
      <c r="E87" s="55">
        <v>475</v>
      </c>
    </row>
    <row r="88" spans="1:5" x14ac:dyDescent="0.2">
      <c r="A88" s="7"/>
      <c r="B88" s="7"/>
      <c r="C88" s="55">
        <v>0</v>
      </c>
      <c r="D88" s="55"/>
      <c r="E88" s="55"/>
    </row>
    <row r="89" spans="1:5" ht="15.75" customHeight="1" x14ac:dyDescent="0.25">
      <c r="A89" s="76" t="s">
        <v>96</v>
      </c>
      <c r="B89" s="76"/>
      <c r="C89" s="55">
        <v>44985.94</v>
      </c>
      <c r="D89" s="55">
        <v>49423.56</v>
      </c>
      <c r="E89" s="55">
        <v>32880</v>
      </c>
    </row>
    <row r="90" spans="1:5" x14ac:dyDescent="0.2">
      <c r="A90" s="7"/>
      <c r="B90" s="7"/>
      <c r="C90" s="55"/>
      <c r="D90" s="55"/>
      <c r="E90" s="55"/>
    </row>
    <row r="91" spans="1:5" ht="15.75" customHeight="1" x14ac:dyDescent="0.25">
      <c r="A91" s="76" t="s">
        <v>97</v>
      </c>
      <c r="B91" s="76"/>
      <c r="C91" s="55">
        <v>24160.179999999997</v>
      </c>
      <c r="D91" s="55"/>
      <c r="E91" s="55"/>
    </row>
    <row r="92" spans="1:5" x14ac:dyDescent="0.2">
      <c r="A92" s="7"/>
      <c r="B92" s="7"/>
      <c r="C92" s="55"/>
      <c r="D92" s="55"/>
      <c r="E92" s="55"/>
    </row>
    <row r="93" spans="1:5" x14ac:dyDescent="0.2">
      <c r="A93" s="31"/>
      <c r="B93" s="31"/>
    </row>
  </sheetData>
  <mergeCells count="80">
    <mergeCell ref="A12:B12"/>
    <mergeCell ref="A3:B4"/>
    <mergeCell ref="A5:B5"/>
    <mergeCell ref="A7:B7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9:B49"/>
    <mergeCell ref="A37:B37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2:B62"/>
    <mergeCell ref="A50:B50"/>
    <mergeCell ref="A51:B51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71:B71"/>
    <mergeCell ref="A72:B72"/>
    <mergeCell ref="A73:B73"/>
    <mergeCell ref="A75:B75"/>
    <mergeCell ref="A63:B63"/>
    <mergeCell ref="A64:B64"/>
    <mergeCell ref="A65:B65"/>
    <mergeCell ref="A66:B66"/>
    <mergeCell ref="A67:B67"/>
    <mergeCell ref="A68:B68"/>
    <mergeCell ref="A91:B91"/>
    <mergeCell ref="A1:E2"/>
    <mergeCell ref="A83:B83"/>
    <mergeCell ref="A84:B84"/>
    <mergeCell ref="A85:B85"/>
    <mergeCell ref="A86:B86"/>
    <mergeCell ref="A87:B87"/>
    <mergeCell ref="A89:B89"/>
    <mergeCell ref="A76:B76"/>
    <mergeCell ref="A77:B77"/>
    <mergeCell ref="A78:B78"/>
    <mergeCell ref="A79:A80"/>
    <mergeCell ref="A81:B81"/>
    <mergeCell ref="A82:B82"/>
    <mergeCell ref="A69:B69"/>
    <mergeCell ref="A70:B70"/>
  </mergeCells>
  <pageMargins left="0.35" right="0.25" top="0.17" bottom="0.17" header="0.17" footer="0.17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ORIG</vt:lpstr>
      <vt:lpstr>2022</vt:lpstr>
      <vt:lpstr>2023 Budget</vt:lpstr>
      <vt:lpstr>'2023 Budget'!Print_Titles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</dc:creator>
  <cp:lastModifiedBy>Tom Poole</cp:lastModifiedBy>
  <cp:lastPrinted>2023-01-13T22:32:16Z</cp:lastPrinted>
  <dcterms:created xsi:type="dcterms:W3CDTF">2022-07-23T17:53:38Z</dcterms:created>
  <dcterms:modified xsi:type="dcterms:W3CDTF">2023-04-21T14:24:37Z</dcterms:modified>
</cp:coreProperties>
</file>