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HCC\2021\"/>
    </mc:Choice>
  </mc:AlternateContent>
  <bookViews>
    <workbookView xWindow="0" yWindow="0" windowWidth="25125" windowHeight="12300" activeTab="1"/>
  </bookViews>
  <sheets>
    <sheet name="DATA ENTRY" sheetId="27" r:id="rId1"/>
    <sheet name="JAN" sheetId="15" r:id="rId2"/>
    <sheet name="FEB" sheetId="16" r:id="rId3"/>
    <sheet name="MAR" sheetId="17" r:id="rId4"/>
    <sheet name="APR" sheetId="18" r:id="rId5"/>
    <sheet name="MAY" sheetId="19" r:id="rId6"/>
    <sheet name="JUN" sheetId="20" r:id="rId7"/>
    <sheet name="JUL" sheetId="21" r:id="rId8"/>
    <sheet name="AUG" sheetId="22" r:id="rId9"/>
    <sheet name="SEP" sheetId="23" r:id="rId10"/>
    <sheet name="OCT" sheetId="24" r:id="rId11"/>
    <sheet name="NOV" sheetId="25" r:id="rId12"/>
    <sheet name="DEC" sheetId="26" r:id="rId13"/>
    <sheet name="ACCOUNT SUMMARY" sheetId="3" r:id="rId14"/>
  </sheets>
  <calcPr calcId="162913"/>
</workbook>
</file>

<file path=xl/calcChain.xml><?xml version="1.0" encoding="utf-8"?>
<calcChain xmlns="http://schemas.openxmlformats.org/spreadsheetml/2006/main">
  <c r="D29" i="25" l="1"/>
  <c r="F9" i="3" l="1"/>
  <c r="D23" i="21" l="1"/>
  <c r="D37" i="21"/>
  <c r="D37" i="22"/>
  <c r="D23" i="22"/>
  <c r="D138" i="19" l="1"/>
  <c r="D190" i="15" l="1"/>
  <c r="D143" i="15"/>
  <c r="D72" i="15"/>
  <c r="D41" i="15"/>
  <c r="A5" i="3"/>
  <c r="E150" i="16"/>
  <c r="E150" i="17"/>
  <c r="E150" i="18"/>
  <c r="E150" i="19"/>
  <c r="E150" i="20"/>
  <c r="E150" i="21"/>
  <c r="E150" i="22"/>
  <c r="E150" i="23"/>
  <c r="E150" i="24"/>
  <c r="E150" i="25"/>
  <c r="E150" i="26"/>
  <c r="E150" i="15"/>
  <c r="E101" i="16"/>
  <c r="E101" i="17"/>
  <c r="E101" i="18"/>
  <c r="E101" i="19"/>
  <c r="E101" i="20"/>
  <c r="E101" i="21"/>
  <c r="E101" i="22"/>
  <c r="E101" i="23"/>
  <c r="E101" i="24"/>
  <c r="E101" i="25"/>
  <c r="E101" i="26"/>
  <c r="E101" i="15"/>
  <c r="E52" i="16"/>
  <c r="E52" i="17"/>
  <c r="E52" i="18"/>
  <c r="E52" i="19"/>
  <c r="E52" i="20"/>
  <c r="E52" i="21"/>
  <c r="E52" i="22"/>
  <c r="E52" i="23"/>
  <c r="E52" i="24"/>
  <c r="E52" i="25"/>
  <c r="E52" i="26"/>
  <c r="E52" i="15"/>
  <c r="E3" i="16"/>
  <c r="E3" i="17"/>
  <c r="E3" i="18"/>
  <c r="E3" i="19"/>
  <c r="E3" i="20"/>
  <c r="E3" i="21"/>
  <c r="E3" i="22"/>
  <c r="E3" i="23"/>
  <c r="E3" i="24"/>
  <c r="E3" i="25"/>
  <c r="E3" i="26"/>
  <c r="E3" i="15"/>
  <c r="F6" i="3"/>
  <c r="H6" i="3"/>
  <c r="D6" i="3"/>
  <c r="B6" i="3"/>
  <c r="D185" i="26"/>
  <c r="D192" i="26" s="1"/>
  <c r="D166" i="26"/>
  <c r="D191" i="26" s="1"/>
  <c r="D138" i="26"/>
  <c r="D145" i="26" s="1"/>
  <c r="D117" i="26"/>
  <c r="D144" i="26" s="1"/>
  <c r="D68" i="26"/>
  <c r="D74" i="26" s="1"/>
  <c r="D62" i="26"/>
  <c r="D73" i="26" s="1"/>
  <c r="D37" i="26"/>
  <c r="D43" i="26" s="1"/>
  <c r="D26" i="26"/>
  <c r="D42" i="26" s="1"/>
  <c r="D185" i="25"/>
  <c r="D192" i="25" s="1"/>
  <c r="D166" i="25"/>
  <c r="D191" i="25" s="1"/>
  <c r="D138" i="25"/>
  <c r="D145" i="25" s="1"/>
  <c r="D117" i="25"/>
  <c r="D144" i="25" s="1"/>
  <c r="D68" i="25"/>
  <c r="D74" i="25" s="1"/>
  <c r="D62" i="25"/>
  <c r="D73" i="25" s="1"/>
  <c r="D37" i="25"/>
  <c r="D43" i="25" s="1"/>
  <c r="D42" i="25"/>
  <c r="D185" i="24"/>
  <c r="D192" i="24" s="1"/>
  <c r="D166" i="24"/>
  <c r="D191" i="24" s="1"/>
  <c r="D138" i="24"/>
  <c r="D145" i="24" s="1"/>
  <c r="D117" i="24"/>
  <c r="D144" i="24" s="1"/>
  <c r="D68" i="24"/>
  <c r="D74" i="24" s="1"/>
  <c r="D62" i="24"/>
  <c r="D73" i="24" s="1"/>
  <c r="D37" i="24"/>
  <c r="D43" i="24" s="1"/>
  <c r="D27" i="24"/>
  <c r="D42" i="24" s="1"/>
  <c r="D185" i="23"/>
  <c r="D192" i="23" s="1"/>
  <c r="D166" i="23"/>
  <c r="D191" i="23" s="1"/>
  <c r="D138" i="23"/>
  <c r="D145" i="23" s="1"/>
  <c r="D117" i="23"/>
  <c r="D144" i="23" s="1"/>
  <c r="D68" i="23"/>
  <c r="D74" i="23" s="1"/>
  <c r="D62" i="23"/>
  <c r="D73" i="23" s="1"/>
  <c r="D37" i="23"/>
  <c r="D43" i="23" s="1"/>
  <c r="D23" i="23"/>
  <c r="D42" i="23" s="1"/>
  <c r="D185" i="22"/>
  <c r="D192" i="22" s="1"/>
  <c r="D166" i="22"/>
  <c r="D191" i="22" s="1"/>
  <c r="D138" i="22"/>
  <c r="D145" i="22" s="1"/>
  <c r="D117" i="22"/>
  <c r="D144" i="22" s="1"/>
  <c r="D73" i="22"/>
  <c r="D68" i="22"/>
  <c r="D74" i="22" s="1"/>
  <c r="D62" i="22"/>
  <c r="D43" i="22"/>
  <c r="D42" i="22"/>
  <c r="D185" i="21"/>
  <c r="D192" i="21" s="1"/>
  <c r="D166" i="21"/>
  <c r="D191" i="21" s="1"/>
  <c r="D138" i="21"/>
  <c r="D145" i="21" s="1"/>
  <c r="D117" i="21"/>
  <c r="D144" i="21" s="1"/>
  <c r="D68" i="21"/>
  <c r="D74" i="21" s="1"/>
  <c r="D62" i="21"/>
  <c r="D73" i="21" s="1"/>
  <c r="D43" i="21"/>
  <c r="D42" i="21"/>
  <c r="D185" i="20"/>
  <c r="D192" i="20" s="1"/>
  <c r="D166" i="20"/>
  <c r="D191" i="20" s="1"/>
  <c r="D138" i="20"/>
  <c r="D145" i="20" s="1"/>
  <c r="D117" i="20"/>
  <c r="D144" i="20" s="1"/>
  <c r="D68" i="20"/>
  <c r="D74" i="20" s="1"/>
  <c r="D62" i="20"/>
  <c r="D73" i="20" s="1"/>
  <c r="D43" i="20"/>
  <c r="D37" i="20"/>
  <c r="D23" i="20"/>
  <c r="D42" i="20" s="1"/>
  <c r="D185" i="19"/>
  <c r="D192" i="19" s="1"/>
  <c r="D166" i="19"/>
  <c r="D191" i="19" s="1"/>
  <c r="D145" i="19"/>
  <c r="D117" i="19"/>
  <c r="D144" i="19" s="1"/>
  <c r="D68" i="19"/>
  <c r="D74" i="19" s="1"/>
  <c r="D62" i="19"/>
  <c r="D73" i="19" s="1"/>
  <c r="D37" i="19"/>
  <c r="D43" i="19" s="1"/>
  <c r="D23" i="19"/>
  <c r="D42" i="19" s="1"/>
  <c r="D185" i="18"/>
  <c r="D192" i="18" s="1"/>
  <c r="D166" i="18"/>
  <c r="D191" i="18" s="1"/>
  <c r="D138" i="18"/>
  <c r="D145" i="18" s="1"/>
  <c r="D117" i="18"/>
  <c r="D144" i="18" s="1"/>
  <c r="D68" i="18"/>
  <c r="D74" i="18" s="1"/>
  <c r="D62" i="18"/>
  <c r="D73" i="18" s="1"/>
  <c r="D37" i="18"/>
  <c r="D43" i="18" s="1"/>
  <c r="D23" i="18"/>
  <c r="D42" i="18" s="1"/>
  <c r="D185" i="17"/>
  <c r="D192" i="17" s="1"/>
  <c r="D166" i="17"/>
  <c r="D191" i="17" s="1"/>
  <c r="D138" i="17"/>
  <c r="D145" i="17" s="1"/>
  <c r="D117" i="17"/>
  <c r="D144" i="17" s="1"/>
  <c r="D68" i="17"/>
  <c r="D74" i="17" s="1"/>
  <c r="D62" i="17"/>
  <c r="D73" i="17" s="1"/>
  <c r="D37" i="17"/>
  <c r="D43" i="17" s="1"/>
  <c r="D23" i="17"/>
  <c r="D42" i="17" s="1"/>
  <c r="D185" i="16"/>
  <c r="D192" i="16" s="1"/>
  <c r="D166" i="16"/>
  <c r="D191" i="16" s="1"/>
  <c r="D138" i="16"/>
  <c r="D145" i="16" s="1"/>
  <c r="D117" i="16"/>
  <c r="D144" i="16" s="1"/>
  <c r="D68" i="16"/>
  <c r="D74" i="16" s="1"/>
  <c r="D62" i="16"/>
  <c r="D73" i="16" s="1"/>
  <c r="D37" i="16"/>
  <c r="D43" i="16" s="1"/>
  <c r="D23" i="16"/>
  <c r="D42" i="16" s="1"/>
  <c r="D185" i="15"/>
  <c r="D192" i="15" s="1"/>
  <c r="D166" i="15"/>
  <c r="D191" i="15" s="1"/>
  <c r="D138" i="15"/>
  <c r="D145" i="15" s="1"/>
  <c r="D117" i="15"/>
  <c r="D144" i="15" s="1"/>
  <c r="D74" i="15"/>
  <c r="D68" i="15"/>
  <c r="D62" i="15"/>
  <c r="D73" i="15" s="1"/>
  <c r="D37" i="15"/>
  <c r="D43" i="15" s="1"/>
  <c r="D23" i="15"/>
  <c r="D42" i="15" s="1"/>
  <c r="D44" i="15" l="1"/>
  <c r="D75" i="15"/>
  <c r="D146" i="15"/>
  <c r="D143" i="16" s="1"/>
  <c r="D146" i="16" s="1"/>
  <c r="D193" i="15"/>
  <c r="F7" i="3" l="1"/>
  <c r="D72" i="16"/>
  <c r="D75" i="16" s="1"/>
  <c r="F8" i="3" s="1"/>
  <c r="B8" i="3"/>
  <c r="D143" i="17"/>
  <c r="D146" i="17" s="1"/>
  <c r="D7" i="3"/>
  <c r="D190" i="16"/>
  <c r="D193" i="16" s="1"/>
  <c r="D190" i="17" s="1"/>
  <c r="D193" i="17" s="1"/>
  <c r="D190" i="18" s="1"/>
  <c r="D193" i="18" s="1"/>
  <c r="B7" i="3"/>
  <c r="C7" i="3" s="1"/>
  <c r="H7" i="3"/>
  <c r="D41" i="16"/>
  <c r="D44" i="16" s="1"/>
  <c r="D41" i="17" s="1"/>
  <c r="D44" i="17" s="1"/>
  <c r="D41" i="18" s="1"/>
  <c r="D44" i="18" s="1"/>
  <c r="D72" i="17" l="1"/>
  <c r="D75" i="17" s="1"/>
  <c r="D72" i="18" s="1"/>
  <c r="D75" i="18" s="1"/>
  <c r="F10" i="3" s="1"/>
  <c r="D41" i="19"/>
  <c r="D44" i="19" s="1"/>
  <c r="H10" i="3"/>
  <c r="B9" i="3"/>
  <c r="D143" i="18"/>
  <c r="D146" i="18" s="1"/>
  <c r="D190" i="19"/>
  <c r="D193" i="19" s="1"/>
  <c r="D10" i="3"/>
  <c r="D72" i="19"/>
  <c r="D75" i="19" s="1"/>
  <c r="D9" i="3"/>
  <c r="D8" i="3"/>
  <c r="H9" i="3"/>
  <c r="H8" i="3"/>
  <c r="E7" i="3"/>
  <c r="I7" i="3"/>
  <c r="F11" i="3" l="1"/>
  <c r="G11" i="3" s="1"/>
  <c r="D72" i="20"/>
  <c r="D75" i="20" s="1"/>
  <c r="D190" i="20"/>
  <c r="D193" i="20" s="1"/>
  <c r="D11" i="3"/>
  <c r="E11" i="3" s="1"/>
  <c r="H11" i="3"/>
  <c r="D41" i="20"/>
  <c r="D44" i="20" s="1"/>
  <c r="B10" i="3"/>
  <c r="J10" i="3" s="1"/>
  <c r="D143" i="19"/>
  <c r="D146" i="19" s="1"/>
  <c r="G7" i="3"/>
  <c r="D143" i="20" l="1"/>
  <c r="D146" i="20" s="1"/>
  <c r="B11" i="3"/>
  <c r="C11" i="3" s="1"/>
  <c r="I11" i="3"/>
  <c r="D190" i="21"/>
  <c r="D193" i="21" s="1"/>
  <c r="D12" i="3"/>
  <c r="E12" i="3" s="1"/>
  <c r="H12" i="3"/>
  <c r="D41" i="21"/>
  <c r="D44" i="21" s="1"/>
  <c r="D72" i="21"/>
  <c r="D75" i="21" s="1"/>
  <c r="F12" i="3"/>
  <c r="G12" i="3" s="1"/>
  <c r="I8" i="3"/>
  <c r="E8" i="3"/>
  <c r="J7" i="3"/>
  <c r="C8" i="3"/>
  <c r="J11" i="3" l="1"/>
  <c r="D41" i="22"/>
  <c r="D44" i="22" s="1"/>
  <c r="H13" i="3"/>
  <c r="D72" i="22"/>
  <c r="D75" i="22" s="1"/>
  <c r="F13" i="3"/>
  <c r="G13" i="3" s="1"/>
  <c r="I12" i="3"/>
  <c r="D13" i="3"/>
  <c r="E13" i="3" s="1"/>
  <c r="D190" i="22"/>
  <c r="D193" i="22" s="1"/>
  <c r="D143" i="21"/>
  <c r="D146" i="21" s="1"/>
  <c r="B12" i="3"/>
  <c r="C12" i="3" s="1"/>
  <c r="K11" i="3"/>
  <c r="C10" i="3"/>
  <c r="C9" i="3"/>
  <c r="E9" i="3"/>
  <c r="E10" i="3"/>
  <c r="I10" i="3"/>
  <c r="I9" i="3"/>
  <c r="G9" i="3"/>
  <c r="J9" i="3"/>
  <c r="G10" i="3"/>
  <c r="G8" i="3"/>
  <c r="K8" i="3" s="1"/>
  <c r="J8" i="3"/>
  <c r="K7" i="3"/>
  <c r="D190" i="23" l="1"/>
  <c r="D193" i="23" s="1"/>
  <c r="D14" i="3"/>
  <c r="E14" i="3" s="1"/>
  <c r="D143" i="22"/>
  <c r="D146" i="22" s="1"/>
  <c r="B13" i="3"/>
  <c r="C13" i="3" s="1"/>
  <c r="D72" i="23"/>
  <c r="D75" i="23" s="1"/>
  <c r="F14" i="3"/>
  <c r="G14" i="3" s="1"/>
  <c r="D41" i="23"/>
  <c r="D44" i="23" s="1"/>
  <c r="H14" i="3"/>
  <c r="K12" i="3"/>
  <c r="J12" i="3"/>
  <c r="K9" i="3"/>
  <c r="K10" i="3"/>
  <c r="D41" i="24" l="1"/>
  <c r="D44" i="24" s="1"/>
  <c r="H15" i="3"/>
  <c r="D72" i="24"/>
  <c r="D75" i="24" s="1"/>
  <c r="F15" i="3"/>
  <c r="G15" i="3" s="1"/>
  <c r="B14" i="3"/>
  <c r="C14" i="3" s="1"/>
  <c r="D143" i="23"/>
  <c r="D146" i="23" s="1"/>
  <c r="D15" i="3"/>
  <c r="E15" i="3" s="1"/>
  <c r="D190" i="24"/>
  <c r="D193" i="24" s="1"/>
  <c r="J13" i="3"/>
  <c r="I13" i="3"/>
  <c r="D143" i="24" l="1"/>
  <c r="D146" i="24" s="1"/>
  <c r="B15" i="3"/>
  <c r="C15" i="3" s="1"/>
  <c r="F16" i="3"/>
  <c r="G16" i="3" s="1"/>
  <c r="D72" i="25"/>
  <c r="D75" i="25" s="1"/>
  <c r="D41" i="25"/>
  <c r="D44" i="25" s="1"/>
  <c r="H16" i="3"/>
  <c r="D190" i="25"/>
  <c r="D193" i="25" s="1"/>
  <c r="D16" i="3"/>
  <c r="E16" i="3" s="1"/>
  <c r="K13" i="3"/>
  <c r="I14" i="3"/>
  <c r="K14" i="3" s="1"/>
  <c r="J14" i="3"/>
  <c r="D190" i="26" l="1"/>
  <c r="D193" i="26" s="1"/>
  <c r="D18" i="3" s="1"/>
  <c r="D17" i="3"/>
  <c r="E17" i="3" s="1"/>
  <c r="D143" i="25"/>
  <c r="D146" i="25" s="1"/>
  <c r="B16" i="3"/>
  <c r="C16" i="3" s="1"/>
  <c r="D41" i="26"/>
  <c r="D44" i="26" s="1"/>
  <c r="H18" i="3" s="1"/>
  <c r="H17" i="3"/>
  <c r="D72" i="26"/>
  <c r="D75" i="26" s="1"/>
  <c r="F18" i="3" s="1"/>
  <c r="F17" i="3"/>
  <c r="G17" i="3" s="1"/>
  <c r="I15" i="3"/>
  <c r="J15" i="3"/>
  <c r="G18" i="3" l="1"/>
  <c r="G19" i="3" s="1"/>
  <c r="E18" i="3"/>
  <c r="E19" i="3" s="1"/>
  <c r="B17" i="3"/>
  <c r="C17" i="3" s="1"/>
  <c r="D143" i="26"/>
  <c r="D146" i="26" s="1"/>
  <c r="B18" i="3" s="1"/>
  <c r="K15" i="3"/>
  <c r="I16" i="3"/>
  <c r="K16" i="3" s="1"/>
  <c r="J16" i="3"/>
  <c r="C18" i="3" l="1"/>
  <c r="C19" i="3" s="1"/>
  <c r="I18" i="3"/>
  <c r="J18" i="3"/>
  <c r="I17" i="3"/>
  <c r="K17" i="3" s="1"/>
  <c r="J17" i="3"/>
  <c r="K18" i="3" l="1"/>
  <c r="K19" i="3" s="1"/>
  <c r="I19" i="3"/>
</calcChain>
</file>

<file path=xl/sharedStrings.xml><?xml version="1.0" encoding="utf-8"?>
<sst xmlns="http://schemas.openxmlformats.org/spreadsheetml/2006/main" count="1574" uniqueCount="241">
  <si>
    <t>Hill Country Cloggers</t>
  </si>
  <si>
    <t>Treasurer's Report</t>
  </si>
  <si>
    <t>SEFCU</t>
  </si>
  <si>
    <t>January</t>
  </si>
  <si>
    <t>SEFCU Checking</t>
  </si>
  <si>
    <t>Deposits</t>
  </si>
  <si>
    <t>Date</t>
  </si>
  <si>
    <t>Description</t>
  </si>
  <si>
    <t>Amount</t>
  </si>
  <si>
    <t>Expenses</t>
  </si>
  <si>
    <t>Check #</t>
  </si>
  <si>
    <t>Expense Total</t>
  </si>
  <si>
    <t>Summary</t>
  </si>
  <si>
    <t>Checking Beginning Balance</t>
  </si>
  <si>
    <t>Checking Ending Balance</t>
  </si>
  <si>
    <t>SEFCU MINT SHARE (Old Scutter Account)</t>
  </si>
  <si>
    <t>Interest</t>
  </si>
  <si>
    <t>Deposit Total</t>
  </si>
  <si>
    <t>Beginning Balance</t>
  </si>
  <si>
    <t>Ending Balance</t>
  </si>
  <si>
    <t>Trustco</t>
  </si>
  <si>
    <t>Trustco Checking</t>
  </si>
  <si>
    <t>Competition Team</t>
  </si>
  <si>
    <t>February</t>
  </si>
  <si>
    <t>TRUSTCO Business ACC.</t>
  </si>
  <si>
    <t>TRUSTCO - Comp Team</t>
  </si>
  <si>
    <t>SEFCU Mint Share</t>
  </si>
  <si>
    <t>SEFCU - Membership</t>
  </si>
  <si>
    <t>MONTHLY TOTALS</t>
  </si>
  <si>
    <t>GAIN/LOSS</t>
  </si>
  <si>
    <t>TOTALS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</si>
  <si>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</si>
  <si>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</si>
  <si>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</si>
  <si>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</si>
  <si>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</si>
  <si>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</si>
  <si>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</si>
  <si>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</si>
  <si>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</si>
  <si>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</si>
  <si>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</si>
  <si>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</si>
  <si>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 NET GAIN/LOSS</t>
  </si>
  <si>
    <t>TOTAL G/L</t>
  </si>
  <si>
    <t>Hill Country Cloggers INC - Board of Directors Meeting</t>
  </si>
  <si>
    <t>Tom Poole - Treasurer / Web Master</t>
  </si>
  <si>
    <t>tpoole@hillcountrycloggers.org</t>
  </si>
  <si>
    <t>March</t>
  </si>
  <si>
    <t>June</t>
  </si>
  <si>
    <t>.</t>
  </si>
  <si>
    <t>July</t>
  </si>
  <si>
    <t>August</t>
  </si>
  <si>
    <t>September</t>
  </si>
  <si>
    <t>BALANCE</t>
  </si>
  <si>
    <t>October</t>
  </si>
  <si>
    <t>November</t>
  </si>
  <si>
    <t>December</t>
  </si>
  <si>
    <t>April</t>
  </si>
  <si>
    <t>May</t>
  </si>
  <si>
    <t>HCC TREASURY REPORT DATA ENTRY</t>
  </si>
  <si>
    <t>OPENING BALANCE</t>
  </si>
  <si>
    <t>ACCOUNT NAME</t>
  </si>
  <si>
    <t>TRUSTCO (Business)</t>
  </si>
  <si>
    <t>TRUSTCO (Comp Team)</t>
  </si>
  <si>
    <t>SEFCU (Membership)</t>
  </si>
  <si>
    <t>SEFCU (Savings)</t>
  </si>
  <si>
    <t>Year</t>
  </si>
  <si>
    <t>HILL COUNTRY CLOGGERS - ACCOUNTS SUMMARY 2021</t>
  </si>
  <si>
    <t>Brunswick</t>
  </si>
  <si>
    <t>Class Dues - 1/5</t>
  </si>
  <si>
    <t>Class Dues - 1/14 - Grp 1</t>
  </si>
  <si>
    <t>Class Dues - 1/19</t>
  </si>
  <si>
    <t>DEP</t>
  </si>
  <si>
    <t>Toddle Class - March</t>
  </si>
  <si>
    <t>Indogen Ins Co. - Trailer Insurance</t>
  </si>
  <si>
    <t>George Beaudoin - Rugs for Grange</t>
  </si>
  <si>
    <t>USPS PO Box Renewal</t>
  </si>
  <si>
    <t>Taps</t>
  </si>
  <si>
    <t>George Beaudoin - St. Pat Decorations / Dance Floor</t>
  </si>
  <si>
    <t>Jackie Lawlor - Blk Ink / Expandable Folders</t>
  </si>
  <si>
    <t>Thomas Poole - Domain Name Renewal / 1 Year</t>
  </si>
  <si>
    <t>Class Dues - 1/28</t>
  </si>
  <si>
    <t>Class Dues - 2/2</t>
  </si>
  <si>
    <t>Toddler Program</t>
  </si>
  <si>
    <t>Class Dues - 2/11</t>
  </si>
  <si>
    <t>Class Dues - 2/15</t>
  </si>
  <si>
    <t>HF</t>
  </si>
  <si>
    <t>Class Dues - 1/12</t>
  </si>
  <si>
    <t>Class Dues - 1/26</t>
  </si>
  <si>
    <t>Class Dues - 2/23</t>
  </si>
  <si>
    <t>Balance as of 03/08/2021</t>
  </si>
  <si>
    <t>Hoffmans Car Wash Fund Raiser</t>
  </si>
  <si>
    <t>Donation - Marjie Celentano</t>
  </si>
  <si>
    <t>CLOG INS - Music Ins.</t>
  </si>
  <si>
    <t>Class Dues - 3/2</t>
  </si>
  <si>
    <t>Class Dues - 3/9</t>
  </si>
  <si>
    <t>Check 2755 from Trustco - Ins Reinbursment</t>
  </si>
  <si>
    <t>DEMO</t>
  </si>
  <si>
    <t>Replacement CHk from DEMO 2018</t>
  </si>
  <si>
    <t>Ins Reinbursment to SEFCU - Ins Payment</t>
  </si>
  <si>
    <t>George Beaudoin - Ink Cartridge</t>
  </si>
  <si>
    <t>George Beaudoin - Computer Audio Cable</t>
  </si>
  <si>
    <t>Hoffmans Car Wash Fund Raiser - II</t>
  </si>
  <si>
    <t>Class Dues - 3/16</t>
  </si>
  <si>
    <t>Class Dues - 3/23</t>
  </si>
  <si>
    <t>Class Dues - 3/29</t>
  </si>
  <si>
    <t>Class Dues - 3/30</t>
  </si>
  <si>
    <t>Class Dues - 4/6 - Grp 1</t>
  </si>
  <si>
    <t>Class Dues - 4/13</t>
  </si>
  <si>
    <t>Class Dues - 4/20</t>
  </si>
  <si>
    <t>Class Dues - 4/27</t>
  </si>
  <si>
    <t>Class Dues - 5/4</t>
  </si>
  <si>
    <t>Class Dues - 5/11</t>
  </si>
  <si>
    <t>Class Dues - 5/11 GRp 2</t>
  </si>
  <si>
    <t>Cassandra Spellman - Convention Reinbursement</t>
  </si>
  <si>
    <t>Jessica Kaulfuss - Convention Reinbursement</t>
  </si>
  <si>
    <t>Fran Beaudoin - Convention Reinbursement</t>
  </si>
  <si>
    <t>George Beaudoin - HF Speaker Set</t>
  </si>
  <si>
    <t>2764</t>
  </si>
  <si>
    <t>Thomas Poole - Trailer Registration 2021</t>
  </si>
  <si>
    <t>Jerilee Beaudoin Convention Reinbursement (Hannah)</t>
  </si>
  <si>
    <t>George Beaudoin - Linoleum Flooring</t>
  </si>
  <si>
    <t>Class Dues - 5/18</t>
  </si>
  <si>
    <t>Class Dues - 5/25</t>
  </si>
  <si>
    <t>Class Dues</t>
  </si>
  <si>
    <t>Class Dues - 6/22</t>
  </si>
  <si>
    <t>Donation - Rusty Little</t>
  </si>
  <si>
    <t>Jackie Lawlor - Annual Meeting Packets</t>
  </si>
  <si>
    <t>2759</t>
  </si>
  <si>
    <t>George Beaudoin - Copies / Print Graphics</t>
  </si>
  <si>
    <t>Fund Raiser - Hoffmans Car Wash</t>
  </si>
  <si>
    <t>George Beaudoin - Iron/Stamps/Tape</t>
  </si>
  <si>
    <t>Community Hospice of Albany - Paula DeFrancesco</t>
  </si>
  <si>
    <t>Grange - 2021</t>
  </si>
  <si>
    <t>Transfer from SEFCU - Check # 179 7/14</t>
  </si>
  <si>
    <t>Transfer to Trustco</t>
  </si>
  <si>
    <t>Class Dues - 7/13</t>
  </si>
  <si>
    <t>Class Dues - 7/20</t>
  </si>
  <si>
    <t>Class Dues - 7/6</t>
  </si>
  <si>
    <t>Beg Class Dues - 7/20</t>
  </si>
  <si>
    <t>Class Dues - 7/27</t>
  </si>
  <si>
    <t>Beg Class Dues - 7/27</t>
  </si>
  <si>
    <t>Class Dues - 8/3</t>
  </si>
  <si>
    <t>Beg Class Dues - 8/12</t>
  </si>
  <si>
    <t>Grp 2 Class Dues - 8/12</t>
  </si>
  <si>
    <t>Class Dues - 8/24</t>
  </si>
  <si>
    <t>George Beaudoin - Cup Cakes - Annual Picnic</t>
  </si>
  <si>
    <t>Class Dues - 6/1</t>
  </si>
  <si>
    <t>Class Dues - 6/8</t>
  </si>
  <si>
    <t>Warren Center</t>
  </si>
  <si>
    <t>George Beaudoin - Ink Cartridges</t>
  </si>
  <si>
    <t>World of Clogging - Ohio Registration</t>
  </si>
  <si>
    <t>Class Dues - 8/31</t>
  </si>
  <si>
    <t>USDA - Taylor Johnston - INS</t>
  </si>
  <si>
    <t>Hearthstone Village</t>
  </si>
  <si>
    <t>Jackie Lawlor - Annual Packets Mailing</t>
  </si>
  <si>
    <t>Class Dues - 8/14</t>
  </si>
  <si>
    <t>Class Dues - 9/7</t>
  </si>
  <si>
    <t>Membership - Taylor Johnston</t>
  </si>
  <si>
    <t>Beg Class Dues - 9/14</t>
  </si>
  <si>
    <t>Class Dues - 9/14</t>
  </si>
  <si>
    <t>Beg Class Dues - 9/21</t>
  </si>
  <si>
    <t>Class Dues - 9/21</t>
  </si>
  <si>
    <t>Ralph - Class Dues Paid Thru 12/30/2021</t>
  </si>
  <si>
    <t>Beg Class Dues - 9/28</t>
  </si>
  <si>
    <t>Class Dues - 9/28</t>
  </si>
  <si>
    <t>Class Dues - 10/5</t>
  </si>
  <si>
    <t>Beg Class Dues - 10/5</t>
  </si>
  <si>
    <t>George Beaudoin - Halloween Party Supplies</t>
  </si>
  <si>
    <t>Washington County Fair</t>
  </si>
  <si>
    <t>Taps x2</t>
  </si>
  <si>
    <t>Corrected Error from Check 2771 on 8/23/21</t>
  </si>
  <si>
    <t xml:space="preserve"> Folders - 1.50</t>
  </si>
  <si>
    <t>New Audio Cable - 4.47</t>
  </si>
  <si>
    <t>Flowers for Guest Instructor - 9.99</t>
  </si>
  <si>
    <t>Beginner Class Copies 14.00</t>
  </si>
  <si>
    <t>George Beaudoin - Supplies</t>
  </si>
  <si>
    <t>Grafton State Parks - Audience Donation</t>
  </si>
  <si>
    <t>Washington County Fair - Audience Donation</t>
  </si>
  <si>
    <t>Warren Center Rehab</t>
  </si>
  <si>
    <t>Class Dues - 10/12</t>
  </si>
  <si>
    <t>Class Dues - 10/14</t>
  </si>
  <si>
    <t>Beg Class Dues - 10/14</t>
  </si>
  <si>
    <t>Class Dues - 10/17</t>
  </si>
  <si>
    <t>Beg Class Dues - 10/26</t>
  </si>
  <si>
    <t>Class Dues - 10/26</t>
  </si>
  <si>
    <t>Adult Beg Class Dues - 10/28</t>
  </si>
  <si>
    <t>2022 Membership Registration - 10/28</t>
  </si>
  <si>
    <t>2022</t>
  </si>
  <si>
    <t>Membership Registration - Elaine Goldman</t>
  </si>
  <si>
    <t>Membership Registration - Carol Saunders</t>
  </si>
  <si>
    <t>Donna Salata - Balloons / String - Annual Picnic</t>
  </si>
  <si>
    <t>Hoffman's Car Wash</t>
  </si>
  <si>
    <t xml:space="preserve">Ohio Registration Reimbursement </t>
  </si>
  <si>
    <t>Town of Minerva (Irish Day Festival)</t>
  </si>
  <si>
    <t>George Beaudoin - Flowers Guest Instructor / Cable</t>
  </si>
  <si>
    <t>Tamarac Booster Club</t>
  </si>
  <si>
    <t>George Beaudoin - Backdrops - Beauty and the Beast</t>
  </si>
  <si>
    <t>Evergreen Commons</t>
  </si>
  <si>
    <t>Pawlet Public Library - Donation Mary Hubbard</t>
  </si>
  <si>
    <t>Class Dues - 11/5</t>
  </si>
  <si>
    <t>Adult Beg Class Dues - 11/5</t>
  </si>
  <si>
    <t>Membership Registration</t>
  </si>
  <si>
    <t>USDS - Insurance (Fran Has Check to Fill out)</t>
  </si>
  <si>
    <t>Check Deposits for Christmas Party</t>
  </si>
  <si>
    <t>CASH</t>
  </si>
  <si>
    <t>Cash Withdrawal for Reimbursement</t>
  </si>
  <si>
    <t>Adult Beg Class Dues - 11/7</t>
  </si>
  <si>
    <t>Kids Beg Class Dues - 11/7</t>
  </si>
  <si>
    <t>Class Dues - 11/7</t>
  </si>
  <si>
    <t>Adult Beg Class Dues - 11/12</t>
  </si>
  <si>
    <t>Class Dues - 11/12</t>
  </si>
  <si>
    <t>Kids Beg Class Dues - 11/12</t>
  </si>
  <si>
    <t>Christmas Party Deposit 2021</t>
  </si>
  <si>
    <t>Adult Beg Class Dues - 11/21</t>
  </si>
  <si>
    <t>Class Dues - 11/21</t>
  </si>
  <si>
    <t>Paul Gwozdz - Christmas Party Reimbursement</t>
  </si>
  <si>
    <t>George Beaudoin - Kids Christmas Gifts</t>
  </si>
  <si>
    <t>Hilton Garden Inn - 2021 Christmas Party</t>
  </si>
  <si>
    <t>Brunswick Community Library</t>
  </si>
  <si>
    <t>Glens Falls Nursing &amp; Rehab</t>
  </si>
  <si>
    <t>CLOG Ins</t>
  </si>
  <si>
    <t>George Beaudoin - Gifts for Nursing Homes</t>
  </si>
  <si>
    <t>George Beaudoin - New Handle for Sound System</t>
  </si>
  <si>
    <t>George Beaudoin - Taps Supplies</t>
  </si>
  <si>
    <t>Donna Salata - Blk Poster Board and White Markers</t>
  </si>
  <si>
    <t>Adult Beg Class Dues - 12/2</t>
  </si>
  <si>
    <t>Class Dues - 12/2</t>
  </si>
  <si>
    <t>Christmas Party</t>
  </si>
  <si>
    <t>Class Dues - 11/9</t>
  </si>
  <si>
    <t>Class Dues - 11/23</t>
  </si>
  <si>
    <t>Class Dues - 12/7</t>
  </si>
  <si>
    <t>Adult Beg Class Dues - 12/7</t>
  </si>
  <si>
    <t>Kids Beg Class - 12/14</t>
  </si>
  <si>
    <t>Class Dues - 12/14</t>
  </si>
  <si>
    <t>Adult Beg Class Dues - 12/14</t>
  </si>
  <si>
    <t>Beg Class Dues</t>
  </si>
  <si>
    <t>Donation - Russ &amp; Sheri Little</t>
  </si>
  <si>
    <t>Glens Falls Rehabilation Center</t>
  </si>
  <si>
    <t>Cassandra Spellman - Rembursement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</si>
</sst>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m/dd/yy;@"/>
    <numFmt numFmtId="165" formatCode="_(\$* #,##0.00_);_(\$* \(#,##0.00\);_(\$* \-??_);_(@_)"/>
    <numFmt numFmtId="166" formatCode="\$#,##0.00;[Red]\$#,##0.00"/>
    <numFmt numFmtId="167" formatCode="m/d/yy;@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i/>
      <u/>
      <sz val="24"/>
      <color indexed="8"/>
      <name val="Calibri"/>
      <family val="2"/>
      <charset val="1"/>
    </font>
    <font>
      <i/>
      <sz val="14"/>
      <color indexed="8"/>
      <name val="Calibri"/>
      <family val="2"/>
      <charset val="1"/>
    </font>
    <font>
      <sz val="12"/>
      <color indexed="8"/>
      <name val="Calibri"/>
      <family val="2"/>
      <charset val="1"/>
    </font>
    <font>
      <u/>
      <sz val="18"/>
      <color indexed="8"/>
      <name val="Calibri"/>
      <family val="2"/>
      <charset val="1"/>
    </font>
    <font>
      <i/>
      <u/>
      <sz val="20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sz val="11"/>
      <name val="Calibri"/>
      <family val="2"/>
      <charset val="1"/>
    </font>
    <font>
      <sz val="10"/>
      <name val="Arial"/>
      <family val="2"/>
      <charset val="1"/>
    </font>
    <font>
      <i/>
      <u/>
      <sz val="26"/>
      <color indexed="8"/>
      <name val="Calibri"/>
      <family val="2"/>
      <charset val="1"/>
    </font>
    <font>
      <i/>
      <sz val="11"/>
      <color indexed="8"/>
      <name val="Calibri"/>
      <family val="2"/>
      <charset val="1"/>
    </font>
    <font>
      <u/>
      <sz val="11"/>
      <color indexed="12"/>
      <name val="Calibri"/>
      <family val="2"/>
      <charset val="1"/>
    </font>
    <font>
      <i/>
      <u/>
      <sz val="24"/>
      <name val="Arial"/>
      <family val="2"/>
    </font>
    <font>
      <i/>
      <u/>
      <sz val="22"/>
      <name val="Arial"/>
      <family val="2"/>
    </font>
    <font>
      <b/>
      <u/>
      <sz val="12"/>
      <name val="Arial"/>
      <family val="2"/>
    </font>
    <font>
      <sz val="14"/>
      <name val="Arial"/>
      <family val="2"/>
    </font>
    <font>
      <b/>
      <i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1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" fillId="0" borderId="0"/>
  </cellStyleXfs>
  <cellXfs count="127">
    <xf numFmtId="0" fontId="0" fillId="0" borderId="0" xfId="0"/>
    <xf numFmtId="164" fontId="2" fillId="0" borderId="0" xfId="1" applyNumberFormat="1" applyAlignment="1">
      <alignment horizontal="center"/>
    </xf>
    <xf numFmtId="49" fontId="2" fillId="0" borderId="0" xfId="1" applyNumberFormat="1" applyAlignment="1">
      <alignment horizontal="center"/>
    </xf>
    <xf numFmtId="0" fontId="2" fillId="0" borderId="0" xfId="1" applyAlignment="1">
      <alignment horizontal="left"/>
    </xf>
    <xf numFmtId="165" fontId="2" fillId="0" borderId="0" xfId="1" applyNumberFormat="1" applyAlignment="1">
      <alignment horizontal="right"/>
    </xf>
    <xf numFmtId="0" fontId="2" fillId="0" borderId="0" xfId="1" applyAlignment="1">
      <alignment horizontal="center"/>
    </xf>
    <xf numFmtId="166" fontId="5" fillId="0" borderId="0" xfId="1" applyNumberFormat="1" applyFont="1" applyAlignment="1"/>
    <xf numFmtId="165" fontId="2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left" vertical="center"/>
    </xf>
    <xf numFmtId="0" fontId="5" fillId="0" borderId="0" xfId="1" applyFont="1" applyAlignment="1">
      <alignment horizontal="center"/>
    </xf>
    <xf numFmtId="0" fontId="3" fillId="0" borderId="0" xfId="1" applyFont="1" applyAlignment="1"/>
    <xf numFmtId="164" fontId="6" fillId="0" borderId="0" xfId="1" applyNumberFormat="1" applyFont="1" applyAlignment="1">
      <alignment horizontal="center" vertical="center"/>
    </xf>
    <xf numFmtId="49" fontId="6" fillId="0" borderId="0" xfId="1" applyNumberFormat="1" applyFont="1" applyAlignment="1">
      <alignment horizontal="center" vertical="center"/>
    </xf>
    <xf numFmtId="49" fontId="6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center"/>
    </xf>
    <xf numFmtId="164" fontId="8" fillId="0" borderId="0" xfId="1" applyNumberFormat="1" applyFont="1" applyAlignment="1">
      <alignment horizontal="center"/>
    </xf>
    <xf numFmtId="165" fontId="8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49" fontId="2" fillId="0" borderId="0" xfId="1" applyNumberFormat="1" applyAlignment="1"/>
    <xf numFmtId="167" fontId="2" fillId="0" borderId="0" xfId="1" applyNumberFormat="1" applyAlignment="1">
      <alignment horizontal="center"/>
    </xf>
    <xf numFmtId="164" fontId="2" fillId="0" borderId="1" xfId="1" applyNumberFormat="1" applyBorder="1" applyAlignment="1">
      <alignment horizontal="center"/>
    </xf>
    <xf numFmtId="49" fontId="2" fillId="0" borderId="1" xfId="1" applyNumberFormat="1" applyBorder="1" applyAlignment="1">
      <alignment horizontal="center"/>
    </xf>
    <xf numFmtId="0" fontId="2" fillId="0" borderId="1" xfId="1" applyBorder="1" applyAlignment="1">
      <alignment horizontal="left"/>
    </xf>
    <xf numFmtId="165" fontId="2" fillId="0" borderId="1" xfId="1" applyNumberFormat="1" applyBorder="1" applyAlignment="1">
      <alignment horizontal="right"/>
    </xf>
    <xf numFmtId="164" fontId="2" fillId="0" borderId="0" xfId="1" applyNumberFormat="1" applyFont="1" applyAlignment="1">
      <alignment horizontal="left"/>
    </xf>
    <xf numFmtId="49" fontId="8" fillId="0" borderId="0" xfId="1" applyNumberFormat="1" applyFont="1" applyAlignment="1">
      <alignment horizontal="center"/>
    </xf>
    <xf numFmtId="0" fontId="8" fillId="0" borderId="0" xfId="1" applyFont="1" applyAlignment="1">
      <alignment horizontal="left"/>
    </xf>
    <xf numFmtId="165" fontId="2" fillId="0" borderId="0" xfId="1" applyNumberFormat="1" applyFont="1" applyAlignment="1">
      <alignment horizontal="right"/>
    </xf>
    <xf numFmtId="164" fontId="2" fillId="0" borderId="2" xfId="1" applyNumberFormat="1" applyBorder="1" applyAlignment="1">
      <alignment horizontal="center"/>
    </xf>
    <xf numFmtId="49" fontId="2" fillId="0" borderId="2" xfId="1" applyNumberFormat="1" applyBorder="1" applyAlignment="1">
      <alignment horizontal="center"/>
    </xf>
    <xf numFmtId="0" fontId="2" fillId="0" borderId="2" xfId="1" applyBorder="1" applyAlignment="1">
      <alignment horizontal="left"/>
    </xf>
    <xf numFmtId="165" fontId="2" fillId="0" borderId="2" xfId="1" applyNumberFormat="1" applyBorder="1" applyAlignment="1">
      <alignment horizontal="right"/>
    </xf>
    <xf numFmtId="0" fontId="2" fillId="0" borderId="2" xfId="1" applyBorder="1" applyAlignment="1">
      <alignment horizontal="center"/>
    </xf>
    <xf numFmtId="0" fontId="2" fillId="0" borderId="0" xfId="1" applyFont="1" applyAlignment="1">
      <alignment horizontal="left"/>
    </xf>
    <xf numFmtId="164" fontId="8" fillId="0" borderId="1" xfId="1" applyNumberFormat="1" applyFont="1" applyBorder="1" applyAlignment="1">
      <alignment horizontal="center"/>
    </xf>
    <xf numFmtId="165" fontId="8" fillId="0" borderId="1" xfId="1" applyNumberFormat="1" applyFont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9" fillId="0" borderId="0" xfId="1" applyFont="1" applyBorder="1" applyAlignment="1">
      <alignment horizontal="left"/>
    </xf>
    <xf numFmtId="165" fontId="9" fillId="0" borderId="0" xfId="1" applyNumberFormat="1" applyFont="1" applyBorder="1" applyAlignment="1">
      <alignment horizontal="right"/>
    </xf>
    <xf numFmtId="0" fontId="9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165" fontId="2" fillId="0" borderId="1" xfId="1" applyNumberFormat="1" applyFont="1" applyBorder="1" applyAlignment="1">
      <alignment horizontal="right"/>
    </xf>
    <xf numFmtId="164" fontId="2" fillId="0" borderId="0" xfId="1" applyNumberFormat="1" applyFont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/>
      <protection locked="0"/>
    </xf>
    <xf numFmtId="0" fontId="10" fillId="0" borderId="0" xfId="1" applyFont="1" applyAlignment="1" applyProtection="1">
      <protection locked="0"/>
    </xf>
    <xf numFmtId="164" fontId="10" fillId="0" borderId="0" xfId="1" applyNumberFormat="1" applyFont="1" applyAlignment="1">
      <alignment horizontal="center"/>
    </xf>
    <xf numFmtId="0" fontId="10" fillId="0" borderId="0" xfId="1" applyFont="1" applyAlignment="1">
      <alignment horizontal="center"/>
    </xf>
    <xf numFmtId="164" fontId="11" fillId="0" borderId="0" xfId="1" applyNumberFormat="1" applyFont="1" applyAlignment="1">
      <alignment horizontal="left"/>
    </xf>
    <xf numFmtId="0" fontId="2" fillId="0" borderId="0" xfId="1" applyFont="1" applyAlignment="1">
      <alignment horizontal="right"/>
    </xf>
    <xf numFmtId="164" fontId="11" fillId="0" borderId="0" xfId="1" applyNumberFormat="1" applyFont="1" applyAlignment="1">
      <alignment horizontal="center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0" fillId="0" borderId="0" xfId="1" applyFont="1" applyAlignment="1"/>
    <xf numFmtId="49" fontId="2" fillId="0" borderId="0" xfId="1" applyNumberFormat="1" applyFont="1" applyAlignment="1">
      <alignment horizontal="left"/>
    </xf>
    <xf numFmtId="0" fontId="2" fillId="0" borderId="0" xfId="1" applyAlignment="1" applyProtection="1">
      <alignment horizontal="center"/>
    </xf>
    <xf numFmtId="0" fontId="2" fillId="2" borderId="3" xfId="1" applyFont="1" applyFill="1" applyBorder="1" applyAlignment="1" applyProtection="1">
      <alignment horizontal="center"/>
    </xf>
    <xf numFmtId="0" fontId="2" fillId="2" borderId="4" xfId="1" applyFont="1" applyFill="1" applyBorder="1" applyAlignment="1" applyProtection="1"/>
    <xf numFmtId="0" fontId="2" fillId="2" borderId="5" xfId="1" applyFont="1" applyFill="1" applyBorder="1" applyAlignment="1" applyProtection="1"/>
    <xf numFmtId="0" fontId="2" fillId="0" borderId="6" xfId="1" applyBorder="1" applyAlignment="1" applyProtection="1">
      <alignment horizontal="center"/>
    </xf>
    <xf numFmtId="165" fontId="2" fillId="0" borderId="0" xfId="1" applyNumberFormat="1" applyBorder="1" applyAlignment="1" applyProtection="1">
      <alignment horizontal="center"/>
      <protection locked="0"/>
    </xf>
    <xf numFmtId="165" fontId="2" fillId="0" borderId="7" xfId="1" applyNumberFormat="1" applyFont="1" applyBorder="1" applyAlignment="1" applyProtection="1">
      <alignment horizontal="center"/>
    </xf>
    <xf numFmtId="165" fontId="2" fillId="0" borderId="0" xfId="1" applyNumberFormat="1" applyFont="1" applyBorder="1" applyAlignment="1" applyProtection="1">
      <alignment horizontal="center"/>
    </xf>
    <xf numFmtId="165" fontId="2" fillId="0" borderId="8" xfId="1" applyNumberFormat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2" borderId="6" xfId="1" applyFont="1" applyFill="1" applyBorder="1" applyAlignment="1" applyProtection="1">
      <alignment horizontal="center"/>
    </xf>
    <xf numFmtId="165" fontId="2" fillId="2" borderId="0" xfId="1" applyNumberFormat="1" applyFill="1" applyBorder="1" applyAlignment="1" applyProtection="1">
      <alignment horizontal="center"/>
      <protection locked="0"/>
    </xf>
    <xf numFmtId="165" fontId="2" fillId="2" borderId="7" xfId="1" applyNumberFormat="1" applyFill="1" applyBorder="1" applyAlignment="1" applyProtection="1">
      <alignment horizontal="center"/>
    </xf>
    <xf numFmtId="165" fontId="2" fillId="2" borderId="0" xfId="1" applyNumberFormat="1" applyFill="1" applyBorder="1" applyAlignment="1" applyProtection="1">
      <alignment horizontal="center"/>
    </xf>
    <xf numFmtId="165" fontId="2" fillId="2" borderId="10" xfId="1" applyNumberFormat="1" applyFill="1" applyBorder="1" applyAlignment="1" applyProtection="1">
      <alignment horizontal="center"/>
    </xf>
    <xf numFmtId="165" fontId="2" fillId="0" borderId="10" xfId="1" applyNumberFormat="1" applyFill="1" applyBorder="1" applyAlignment="1" applyProtection="1">
      <alignment horizontal="center"/>
    </xf>
    <xf numFmtId="165" fontId="2" fillId="0" borderId="7" xfId="1" applyNumberFormat="1" applyFill="1" applyBorder="1" applyAlignment="1" applyProtection="1">
      <alignment horizontal="center"/>
    </xf>
    <xf numFmtId="0" fontId="2" fillId="0" borderId="11" xfId="1" applyFont="1" applyBorder="1" applyAlignment="1" applyProtection="1">
      <alignment horizontal="center"/>
    </xf>
    <xf numFmtId="165" fontId="2" fillId="0" borderId="12" xfId="1" applyNumberFormat="1" applyBorder="1" applyAlignment="1" applyProtection="1">
      <alignment horizontal="center"/>
    </xf>
    <xf numFmtId="165" fontId="2" fillId="0" borderId="1" xfId="1" applyNumberFormat="1" applyBorder="1" applyAlignment="1" applyProtection="1">
      <alignment horizontal="center"/>
    </xf>
    <xf numFmtId="165" fontId="2" fillId="0" borderId="13" xfId="1" applyNumberFormat="1" applyFill="1" applyBorder="1" applyAlignment="1" applyProtection="1">
      <alignment horizontal="center"/>
    </xf>
    <xf numFmtId="165" fontId="2" fillId="2" borderId="5" xfId="1" applyNumberFormat="1" applyFill="1" applyBorder="1" applyAlignment="1" applyProtection="1">
      <alignment horizontal="center"/>
    </xf>
    <xf numFmtId="165" fontId="2" fillId="2" borderId="4" xfId="1" applyNumberFormat="1" applyFill="1" applyBorder="1" applyAlignment="1" applyProtection="1">
      <alignment horizontal="center"/>
    </xf>
    <xf numFmtId="165" fontId="2" fillId="2" borderId="4" xfId="1" applyNumberFormat="1" applyFont="1" applyFill="1" applyBorder="1" applyAlignment="1" applyProtection="1">
      <alignment horizontal="center"/>
    </xf>
    <xf numFmtId="165" fontId="2" fillId="2" borderId="14" xfId="1" applyNumberFormat="1" applyFont="1" applyFill="1" applyBorder="1" applyAlignment="1" applyProtection="1">
      <alignment horizontal="center"/>
    </xf>
    <xf numFmtId="165" fontId="2" fillId="0" borderId="0" xfId="1" applyNumberFormat="1" applyFill="1" applyBorder="1" applyAlignment="1" applyProtection="1">
      <alignment horizontal="center"/>
    </xf>
    <xf numFmtId="0" fontId="2" fillId="0" borderId="0" xfId="1" applyAlignment="1" applyProtection="1">
      <alignment horizontal="right"/>
    </xf>
    <xf numFmtId="165" fontId="2" fillId="0" borderId="0" xfId="1" applyNumberFormat="1" applyAlignment="1" applyProtection="1">
      <alignment horizontal="center"/>
    </xf>
    <xf numFmtId="0" fontId="2" fillId="0" borderId="0" xfId="1" applyFill="1" applyBorder="1" applyAlignment="1" applyProtection="1"/>
    <xf numFmtId="166" fontId="2" fillId="0" borderId="0" xfId="1" applyNumberFormat="1" applyAlignment="1">
      <alignment horizontal="right"/>
    </xf>
    <xf numFmtId="49" fontId="13" fillId="0" borderId="0" xfId="1" applyNumberFormat="1" applyFont="1" applyAlignment="1">
      <alignment horizontal="left"/>
    </xf>
    <xf numFmtId="164" fontId="2" fillId="0" borderId="0" xfId="1" applyNumberFormat="1" applyAlignment="1" applyProtection="1">
      <alignment horizontal="center"/>
      <protection locked="0"/>
    </xf>
    <xf numFmtId="49" fontId="14" fillId="0" borderId="0" xfId="2" applyNumberFormat="1" applyFont="1" applyFill="1" applyBorder="1" applyAlignment="1" applyProtection="1"/>
    <xf numFmtId="165" fontId="2" fillId="0" borderId="0" xfId="1" applyNumberFormat="1" applyFill="1" applyBorder="1" applyAlignment="1" applyProtection="1">
      <alignment horizontal="center"/>
      <protection locked="0"/>
    </xf>
    <xf numFmtId="165" fontId="2" fillId="3" borderId="0" xfId="1" applyNumberFormat="1" applyFill="1" applyBorder="1" applyAlignment="1" applyProtection="1">
      <alignment horizontal="center"/>
      <protection locked="0"/>
    </xf>
    <xf numFmtId="165" fontId="2" fillId="4" borderId="7" xfId="1" applyNumberFormat="1" applyFill="1" applyBorder="1" applyAlignment="1" applyProtection="1">
      <alignment horizontal="center"/>
    </xf>
    <xf numFmtId="165" fontId="2" fillId="4" borderId="0" xfId="1" applyNumberFormat="1" applyFill="1" applyBorder="1" applyAlignment="1" applyProtection="1">
      <alignment horizontal="center"/>
    </xf>
    <xf numFmtId="165" fontId="2" fillId="3" borderId="10" xfId="1" applyNumberFormat="1" applyFill="1" applyBorder="1" applyAlignment="1" applyProtection="1">
      <alignment horizontal="center"/>
    </xf>
    <xf numFmtId="0" fontId="5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/>
    <xf numFmtId="0" fontId="17" fillId="0" borderId="0" xfId="0" applyFont="1" applyAlignment="1">
      <alignment horizontal="center"/>
    </xf>
    <xf numFmtId="0" fontId="18" fillId="0" borderId="15" xfId="0" applyFont="1" applyBorder="1" applyAlignment="1">
      <alignment horizontal="center"/>
    </xf>
    <xf numFmtId="0" fontId="0" fillId="0" borderId="0" xfId="0" applyAlignment="1">
      <alignment horizontal="right"/>
    </xf>
    <xf numFmtId="165" fontId="0" fillId="0" borderId="15" xfId="0" applyNumberFormat="1" applyBorder="1" applyAlignment="1">
      <alignment horizontal="right"/>
    </xf>
    <xf numFmtId="165" fontId="2" fillId="0" borderId="15" xfId="1" applyNumberFormat="1" applyBorder="1" applyAlignment="1" applyProtection="1">
      <alignment horizontal="center"/>
      <protection locked="0"/>
    </xf>
    <xf numFmtId="0" fontId="19" fillId="3" borderId="16" xfId="1" applyFont="1" applyFill="1" applyBorder="1" applyAlignment="1">
      <alignment horizontal="left"/>
    </xf>
    <xf numFmtId="165" fontId="19" fillId="3" borderId="17" xfId="1" applyNumberFormat="1" applyFont="1" applyFill="1" applyBorder="1" applyAlignment="1">
      <alignment horizontal="right"/>
    </xf>
    <xf numFmtId="0" fontId="19" fillId="3" borderId="2" xfId="1" applyFont="1" applyFill="1" applyBorder="1" applyAlignment="1">
      <alignment horizontal="left"/>
    </xf>
    <xf numFmtId="165" fontId="19" fillId="3" borderId="2" xfId="1" applyNumberFormat="1" applyFont="1" applyFill="1" applyBorder="1" applyAlignment="1">
      <alignment horizontal="right"/>
    </xf>
    <xf numFmtId="164" fontId="9" fillId="0" borderId="0" xfId="1" applyNumberFormat="1" applyFont="1" applyAlignment="1">
      <alignment horizontal="center"/>
    </xf>
    <xf numFmtId="49" fontId="9" fillId="0" borderId="0" xfId="1" applyNumberFormat="1" applyFont="1" applyAlignment="1">
      <alignment horizontal="center"/>
    </xf>
    <xf numFmtId="0" fontId="9" fillId="0" borderId="0" xfId="1" applyFont="1" applyAlignment="1">
      <alignment horizontal="left"/>
    </xf>
    <xf numFmtId="165" fontId="9" fillId="0" borderId="0" xfId="1" applyNumberFormat="1" applyFont="1" applyAlignment="1">
      <alignment horizontal="center"/>
    </xf>
    <xf numFmtId="0" fontId="2" fillId="0" borderId="0" xfId="1" applyAlignment="1">
      <alignment horizontal="right"/>
    </xf>
    <xf numFmtId="0" fontId="16" fillId="0" borderId="0" xfId="0" applyFont="1" applyAlignment="1">
      <alignment horizontal="center"/>
    </xf>
    <xf numFmtId="0" fontId="7" fillId="0" borderId="0" xfId="1" applyFont="1" applyBorder="1" applyAlignment="1">
      <alignment horizontal="left"/>
    </xf>
    <xf numFmtId="49" fontId="6" fillId="0" borderId="0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/>
    </xf>
    <xf numFmtId="49" fontId="3" fillId="0" borderId="0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/>
    </xf>
    <xf numFmtId="166" fontId="5" fillId="0" borderId="0" xfId="1" applyNumberFormat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12" fillId="0" borderId="0" xfId="1" applyFont="1" applyBorder="1" applyAlignment="1" applyProtection="1">
      <alignment horizontal="center"/>
    </xf>
    <xf numFmtId="0" fontId="2" fillId="2" borderId="3" xfId="1" applyFont="1" applyFill="1" applyBorder="1" applyAlignment="1" applyProtection="1">
      <alignment horizontal="center"/>
    </xf>
    <xf numFmtId="165" fontId="2" fillId="2" borderId="14" xfId="1" applyNumberFormat="1" applyFont="1" applyFill="1" applyBorder="1" applyAlignment="1" applyProtection="1">
      <alignment horizontal="right"/>
    </xf>
  </cellXfs>
  <cellStyles count="6">
    <cellStyle name="Excel Built-in Normal" xfId="1"/>
    <cellStyle name="Hyperlink" xfId="2" builtinId="8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219728979115476E-2"/>
          <c:y val="7.7193246961509657E-2"/>
          <c:w val="0.6755860197903818"/>
          <c:h val="0.8000027412374624"/>
        </c:manualLayout>
      </c:layout>
      <c:lineChart>
        <c:grouping val="standard"/>
        <c:varyColors val="0"/>
        <c:ser>
          <c:idx val="0"/>
          <c:order val="0"/>
          <c:tx>
            <c:v>TRUSTCO Business</c:v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666699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cat>
            <c:strRef>
              <c:f>'ACCOUNT SUMMARY'!$A$7:$A$18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'ACCOUNT SUMMARY'!$B$7:$B$18</c:f>
              <c:numCache>
                <c:formatCode>_(\$* #,##0.00_);_(\$* \(#,##0.00\);_(\$* \-??_);_(@_)</c:formatCode>
                <c:ptCount val="12"/>
                <c:pt idx="0">
                  <c:v>1900.4</c:v>
                </c:pt>
                <c:pt idx="1">
                  <c:v>1797.2800000000002</c:v>
                </c:pt>
                <c:pt idx="2">
                  <c:v>1155.8900000000003</c:v>
                </c:pt>
                <c:pt idx="3">
                  <c:v>1160.5600000000004</c:v>
                </c:pt>
                <c:pt idx="4">
                  <c:v>844.4400000000004</c:v>
                </c:pt>
                <c:pt idx="5">
                  <c:v>554.4400000000004</c:v>
                </c:pt>
                <c:pt idx="6">
                  <c:v>1502.9500000000005</c:v>
                </c:pt>
                <c:pt idx="7">
                  <c:v>1482.9600000000005</c:v>
                </c:pt>
                <c:pt idx="8">
                  <c:v>1813.5000000000005</c:v>
                </c:pt>
                <c:pt idx="9">
                  <c:v>1913.5200000000004</c:v>
                </c:pt>
                <c:pt idx="10">
                  <c:v>2148.5600000000004</c:v>
                </c:pt>
                <c:pt idx="11">
                  <c:v>2097.8700000000003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DF-460E-A79A-C9ECD4A93A4C}"/>
            </c:ext>
          </c:extLst>
        </c:ser>
        <c:ser>
          <c:idx val="1"/>
          <c:order val="1"/>
          <c:tx>
            <c:v>TRUSTCO Comp Team</c:v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ymbol val="star"/>
            <c:size val="6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cat>
            <c:strRef>
              <c:f>'ACCOUNT SUMMARY'!$A$7:$A$18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'ACCOUNT SUMMARY'!$D$7:$D$18</c:f>
              <c:numCache>
                <c:formatCode>_(\$* #,##0.00_);_(\$* \(#,##0.00\);_(\$* \-??_);_(@_)</c:formatCode>
                <c:ptCount val="12"/>
                <c:pt idx="0">
                  <c:v>1407.55</c:v>
                </c:pt>
                <c:pt idx="1">
                  <c:v>1535.55</c:v>
                </c:pt>
                <c:pt idx="2">
                  <c:v>1535.55</c:v>
                </c:pt>
                <c:pt idx="3">
                  <c:v>1646.55</c:v>
                </c:pt>
                <c:pt idx="4">
                  <c:v>1730.55</c:v>
                </c:pt>
                <c:pt idx="5">
                  <c:v>1730.55</c:v>
                </c:pt>
                <c:pt idx="6">
                  <c:v>1730.55</c:v>
                </c:pt>
                <c:pt idx="7">
                  <c:v>1736.55</c:v>
                </c:pt>
                <c:pt idx="8">
                  <c:v>1643.58</c:v>
                </c:pt>
                <c:pt idx="9">
                  <c:v>1643.58</c:v>
                </c:pt>
                <c:pt idx="10">
                  <c:v>1643.58</c:v>
                </c:pt>
                <c:pt idx="11">
                  <c:v>1636.79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DF-460E-A79A-C9ECD4A93A4C}"/>
            </c:ext>
          </c:extLst>
        </c:ser>
        <c:ser>
          <c:idx val="2"/>
          <c:order val="2"/>
          <c:tx>
            <c:v>SEFCU - Mint Share</c:v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cat>
            <c:strRef>
              <c:f>'ACCOUNT SUMMARY'!$A$7:$A$18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'ACCOUNT SUMMARY'!$F$7:$F$18</c:f>
              <c:numCache>
                <c:formatCode>_(\$* #,##0.00_);_(\$* \(#,##0.00\);_(\$* \-??_);_(@_)</c:formatCode>
                <c:ptCount val="12"/>
                <c:pt idx="0">
                  <c:v>2063.52</c:v>
                </c:pt>
                <c:pt idx="1">
                  <c:v>2063.6799999999998</c:v>
                </c:pt>
                <c:pt idx="2">
                  <c:v>2063.81</c:v>
                </c:pt>
                <c:pt idx="3">
                  <c:v>2063.89</c:v>
                </c:pt>
                <c:pt idx="4">
                  <c:v>2063.98</c:v>
                </c:pt>
                <c:pt idx="5">
                  <c:v>2064.06</c:v>
                </c:pt>
                <c:pt idx="6">
                  <c:v>2064.15</c:v>
                </c:pt>
                <c:pt idx="7">
                  <c:v>2064.2400000000002</c:v>
                </c:pt>
                <c:pt idx="8">
                  <c:v>2064.3200000000002</c:v>
                </c:pt>
                <c:pt idx="9">
                  <c:v>2064.4100000000003</c:v>
                </c:pt>
                <c:pt idx="10">
                  <c:v>2064.4900000000002</c:v>
                </c:pt>
                <c:pt idx="11">
                  <c:v>2064.5800000000004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DF-460E-A79A-C9ECD4A93A4C}"/>
            </c:ext>
          </c:extLst>
        </c:ser>
        <c:ser>
          <c:idx val="3"/>
          <c:order val="3"/>
          <c:tx>
            <c:v>SEFCU - Membership</c:v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strRef>
              <c:f>'ACCOUNT SUMMARY'!$A$7:$A$18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'ACCOUNT SUMMARY'!$H$7:$H$18</c:f>
              <c:numCache>
                <c:formatCode>_(\$* #,##0.00_);_(\$* \(#,##0.00\);_(\$* \-??_);_(@_)</c:formatCode>
                <c:ptCount val="12"/>
                <c:pt idx="0">
                  <c:v>6895.51</c:v>
                </c:pt>
                <c:pt idx="1">
                  <c:v>7119.51</c:v>
                </c:pt>
                <c:pt idx="2">
                  <c:v>7119.51</c:v>
                </c:pt>
                <c:pt idx="3">
                  <c:v>7877.01</c:v>
                </c:pt>
                <c:pt idx="4">
                  <c:v>8017.01</c:v>
                </c:pt>
                <c:pt idx="5">
                  <c:v>8185.01</c:v>
                </c:pt>
                <c:pt idx="6">
                  <c:v>7407.01</c:v>
                </c:pt>
                <c:pt idx="7">
                  <c:v>7460.31</c:v>
                </c:pt>
                <c:pt idx="8">
                  <c:v>7662.46</c:v>
                </c:pt>
                <c:pt idx="9">
                  <c:v>8292.4599999999991</c:v>
                </c:pt>
                <c:pt idx="10">
                  <c:v>9077.4</c:v>
                </c:pt>
                <c:pt idx="11">
                  <c:v>7958.1299999999992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DF-460E-A79A-C9ECD4A93A4C}"/>
            </c:ext>
          </c:extLst>
        </c:ser>
        <c:ser>
          <c:idx val="4"/>
          <c:order val="4"/>
          <c:tx>
            <c:v>ACCOUNT TOTAL</c:v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x"/>
            <c:size val="6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cat>
            <c:strRef>
              <c:f>'ACCOUNT SUMMARY'!$A$7:$A$18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'ACCOUNT SUMMARY'!$J$7:$J$18</c:f>
              <c:numCache>
                <c:formatCode>_(\$* #,##0.00_);_(\$* \(#,##0.00\);_(\$* \-??_);_(@_)</c:formatCode>
                <c:ptCount val="12"/>
                <c:pt idx="0">
                  <c:v>10859.43</c:v>
                </c:pt>
                <c:pt idx="1">
                  <c:v>10980.470000000001</c:v>
                </c:pt>
                <c:pt idx="2">
                  <c:v>10339.210000000001</c:v>
                </c:pt>
                <c:pt idx="3">
                  <c:v>11101.460000000001</c:v>
                </c:pt>
                <c:pt idx="4">
                  <c:v>10925.43</c:v>
                </c:pt>
                <c:pt idx="5">
                  <c:v>10803.51</c:v>
                </c:pt>
                <c:pt idx="6">
                  <c:v>10974.11</c:v>
                </c:pt>
                <c:pt idx="7">
                  <c:v>11007.510000000002</c:v>
                </c:pt>
                <c:pt idx="8">
                  <c:v>11540.28</c:v>
                </c:pt>
                <c:pt idx="9">
                  <c:v>12270.39</c:v>
                </c:pt>
                <c:pt idx="10">
                  <c:v>13290.45</c:v>
                </c:pt>
                <c:pt idx="11">
                  <c:v>12120.58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4DF-460E-A79A-C9ECD4A93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435456"/>
        <c:axId val="80445824"/>
      </c:lineChart>
      <c:catAx>
        <c:axId val="8043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044582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8044582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_(\$* #,##0.00_);_(\$* \(#,##0.00\);_(\$* \-??_);_(@_)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0435456"/>
        <c:crossesAt val="1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8037986054418829"/>
          <c:y val="0.30877303494957881"/>
          <c:w val="0.18617637678233381"/>
          <c:h val="0.4210541050789706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142875</xdr:rowOff>
    </xdr:to>
    <xdr:pic>
      <xdr:nvPicPr>
        <xdr:cNvPr id="309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38100</xdr:colOff>
      <xdr:row>19</xdr:row>
      <xdr:rowOff>47625</xdr:rowOff>
    </xdr:from>
    <xdr:to>
      <xdr:col>10</xdr:col>
      <xdr:colOff>771525</xdr:colOff>
      <xdr:row>33</xdr:row>
      <xdr:rowOff>95250</xdr:rowOff>
    </xdr:to>
    <xdr:graphicFrame macro="">
      <xdr:nvGraphicFramePr>
        <xdr:cNvPr id="310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mailto:tpoole@hillcountrycloggers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D10" sqref="D10"/>
    </sheetView>
  </sheetViews>
  <sheetFormatPr defaultColWidth="11.85546875" defaultRowHeight="21.75" customHeight="1" x14ac:dyDescent="0.2"/>
  <cols>
    <col min="1" max="1" width="11.85546875" style="98"/>
    <col min="2" max="2" width="21.28515625" style="98" customWidth="1"/>
    <col min="3" max="3" width="11.85546875" style="98"/>
    <col min="4" max="4" width="24.7109375" style="98" customWidth="1"/>
    <col min="5" max="16384" width="11.85546875" style="98"/>
  </cols>
  <sheetData>
    <row r="1" spans="1:10" ht="21.75" customHeight="1" x14ac:dyDescent="0.45">
      <c r="A1" s="115" t="s">
        <v>60</v>
      </c>
      <c r="B1" s="115"/>
      <c r="C1" s="115"/>
      <c r="D1" s="115"/>
      <c r="E1" s="115"/>
      <c r="F1" s="100"/>
      <c r="G1" s="100"/>
      <c r="H1" s="99"/>
      <c r="I1" s="99"/>
      <c r="J1" s="99"/>
    </row>
    <row r="2" spans="1:10" ht="21.75" customHeight="1" x14ac:dyDescent="0.45">
      <c r="A2" s="115"/>
      <c r="B2" s="115"/>
      <c r="C2" s="115"/>
      <c r="D2" s="115"/>
      <c r="E2" s="115"/>
      <c r="F2" s="100"/>
      <c r="G2" s="100"/>
      <c r="H2" s="99"/>
      <c r="I2" s="99"/>
      <c r="J2" s="99"/>
    </row>
    <row r="3" spans="1:10" ht="21.75" customHeight="1" x14ac:dyDescent="0.45">
      <c r="A3" s="100"/>
      <c r="B3" s="100"/>
      <c r="C3" s="100"/>
      <c r="D3" s="100"/>
      <c r="E3" s="100"/>
      <c r="F3" s="100"/>
      <c r="G3" s="100"/>
      <c r="H3" s="99"/>
      <c r="I3" s="99"/>
      <c r="J3" s="99"/>
    </row>
    <row r="4" spans="1:10" ht="21.75" customHeight="1" x14ac:dyDescent="0.25">
      <c r="B4" s="103" t="s">
        <v>67</v>
      </c>
      <c r="C4" s="102">
        <v>2021</v>
      </c>
    </row>
    <row r="6" spans="1:10" ht="21.75" customHeight="1" x14ac:dyDescent="0.25">
      <c r="B6" s="101" t="s">
        <v>62</v>
      </c>
      <c r="C6" s="101"/>
      <c r="D6" s="101" t="s">
        <v>61</v>
      </c>
    </row>
    <row r="7" spans="1:10" ht="21.75" customHeight="1" x14ac:dyDescent="0.2">
      <c r="B7" s="98" t="s">
        <v>63</v>
      </c>
      <c r="D7" s="104">
        <v>1989.38</v>
      </c>
    </row>
    <row r="8" spans="1:10" ht="21.75" customHeight="1" x14ac:dyDescent="0.2">
      <c r="B8" s="98" t="s">
        <v>64</v>
      </c>
      <c r="D8" s="104">
        <v>1407.55</v>
      </c>
    </row>
    <row r="9" spans="1:10" ht="21.75" customHeight="1" x14ac:dyDescent="0.25">
      <c r="B9" s="98" t="s">
        <v>65</v>
      </c>
      <c r="D9" s="105">
        <v>7043.51</v>
      </c>
    </row>
    <row r="10" spans="1:10" ht="21.75" customHeight="1" x14ac:dyDescent="0.25">
      <c r="B10" s="98" t="s">
        <v>66</v>
      </c>
      <c r="D10" s="105">
        <v>2063.34</v>
      </c>
    </row>
  </sheetData>
  <mergeCells count="1">
    <mergeCell ref="A1:E2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19" t="s">
        <v>0</v>
      </c>
      <c r="C1" s="119"/>
      <c r="D1" s="120" t="s">
        <v>1</v>
      </c>
      <c r="E1" s="120"/>
      <c r="F1" s="120"/>
    </row>
    <row r="2" spans="1:12" ht="14.25" customHeight="1" x14ac:dyDescent="0.25">
      <c r="B2" s="119"/>
      <c r="C2" s="119"/>
      <c r="D2" s="121" t="s">
        <v>2</v>
      </c>
      <c r="E2" s="121"/>
      <c r="F2" s="121"/>
      <c r="G2" s="6"/>
    </row>
    <row r="3" spans="1:12" ht="15.75" x14ac:dyDescent="0.25">
      <c r="B3" s="119"/>
      <c r="C3" s="119"/>
      <c r="D3" s="7" t="s">
        <v>53</v>
      </c>
      <c r="E3" s="122">
        <f>SUM('DATA ENTRY'!C4)</f>
        <v>2021</v>
      </c>
      <c r="F3" s="122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17" t="s">
        <v>4</v>
      </c>
      <c r="B5" s="117"/>
      <c r="C5" s="117"/>
      <c r="D5" s="117"/>
      <c r="E5" s="10"/>
      <c r="F5" s="10"/>
      <c r="G5" s="11"/>
    </row>
    <row r="6" spans="1:12" ht="14.25" customHeight="1" x14ac:dyDescent="0.5">
      <c r="A6" s="117"/>
      <c r="B6" s="117"/>
      <c r="C6" s="117"/>
      <c r="D6" s="117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16" t="s">
        <v>5</v>
      </c>
      <c r="B8" s="116"/>
      <c r="C8" s="116"/>
      <c r="D8" s="116"/>
      <c r="E8" s="116"/>
      <c r="F8" s="116"/>
      <c r="G8" s="15"/>
    </row>
    <row r="9" spans="1:12" x14ac:dyDescent="0.25">
      <c r="A9" s="116"/>
      <c r="B9" s="116"/>
      <c r="C9" s="116"/>
      <c r="D9" s="116"/>
      <c r="E9" s="116"/>
      <c r="F9" s="116"/>
    </row>
    <row r="10" spans="1:12" ht="15" customHeight="1" x14ac:dyDescent="0.25">
      <c r="A10" s="16" t="s">
        <v>6</v>
      </c>
      <c r="B10" s="123" t="s">
        <v>7</v>
      </c>
      <c r="C10" s="123"/>
      <c r="D10" s="17" t="s">
        <v>8</v>
      </c>
      <c r="E10" s="15"/>
      <c r="F10" s="15"/>
    </row>
    <row r="11" spans="1:12" ht="15" customHeight="1" x14ac:dyDescent="0.25">
      <c r="A11" s="1">
        <v>44446</v>
      </c>
      <c r="B11" s="2" t="s">
        <v>69</v>
      </c>
      <c r="C11" s="3" t="s">
        <v>153</v>
      </c>
      <c r="D11" s="4">
        <v>40</v>
      </c>
    </row>
    <row r="12" spans="1:12" x14ac:dyDescent="0.25">
      <c r="A12" s="1">
        <v>44449</v>
      </c>
      <c r="B12" s="2" t="s">
        <v>87</v>
      </c>
      <c r="C12" s="58" t="s">
        <v>157</v>
      </c>
      <c r="D12" s="4">
        <v>14</v>
      </c>
    </row>
    <row r="13" spans="1:12" x14ac:dyDescent="0.25">
      <c r="A13" s="1">
        <v>44449</v>
      </c>
      <c r="B13" s="5" t="s">
        <v>69</v>
      </c>
      <c r="C13" s="3" t="s">
        <v>158</v>
      </c>
      <c r="D13" s="4">
        <v>38</v>
      </c>
    </row>
    <row r="14" spans="1:12" x14ac:dyDescent="0.25">
      <c r="A14" s="1">
        <v>44449</v>
      </c>
      <c r="B14" s="18" t="s">
        <v>73</v>
      </c>
      <c r="C14" s="3" t="s">
        <v>159</v>
      </c>
      <c r="D14" s="4">
        <v>10</v>
      </c>
    </row>
    <row r="15" spans="1:12" x14ac:dyDescent="0.25">
      <c r="A15" s="1">
        <v>44449</v>
      </c>
      <c r="B15" s="2" t="s">
        <v>87</v>
      </c>
      <c r="C15" s="3" t="s">
        <v>143</v>
      </c>
      <c r="D15" s="4">
        <v>12</v>
      </c>
      <c r="H15" s="1"/>
      <c r="I15" s="19"/>
    </row>
    <row r="16" spans="1:12" x14ac:dyDescent="0.25">
      <c r="A16" s="1">
        <v>44449</v>
      </c>
      <c r="B16" s="2" t="s">
        <v>87</v>
      </c>
      <c r="C16" s="3" t="s">
        <v>153</v>
      </c>
      <c r="D16" s="4">
        <v>12</v>
      </c>
      <c r="H16" s="1"/>
      <c r="I16" s="20"/>
      <c r="J16" s="19"/>
      <c r="K16" s="3"/>
      <c r="L16" s="4"/>
    </row>
    <row r="17" spans="1:12" x14ac:dyDescent="0.25">
      <c r="A17" s="1">
        <v>44456</v>
      </c>
      <c r="B17" s="2" t="s">
        <v>69</v>
      </c>
      <c r="C17" s="3" t="s">
        <v>160</v>
      </c>
      <c r="D17" s="4">
        <v>4</v>
      </c>
      <c r="H17" s="1"/>
      <c r="I17" s="20"/>
      <c r="J17" s="19"/>
      <c r="K17" s="3"/>
      <c r="L17" s="4"/>
    </row>
    <row r="18" spans="1:12" x14ac:dyDescent="0.25">
      <c r="A18" s="1">
        <v>44456</v>
      </c>
      <c r="B18" s="2" t="s">
        <v>69</v>
      </c>
      <c r="C18" s="3" t="s">
        <v>161</v>
      </c>
      <c r="D18" s="4">
        <v>32</v>
      </c>
      <c r="H18" s="1"/>
      <c r="I18" s="20"/>
      <c r="J18" s="19"/>
      <c r="K18" s="3"/>
      <c r="L18" s="4"/>
    </row>
    <row r="19" spans="1:12" x14ac:dyDescent="0.25">
      <c r="A19" s="1">
        <v>44468</v>
      </c>
      <c r="B19" s="2" t="s">
        <v>69</v>
      </c>
      <c r="C19" s="3" t="s">
        <v>162</v>
      </c>
      <c r="D19" s="4">
        <v>4</v>
      </c>
      <c r="H19" s="1"/>
      <c r="I19" s="20"/>
      <c r="J19" s="19"/>
      <c r="K19" s="3"/>
      <c r="L19" s="4"/>
    </row>
    <row r="20" spans="1:12" x14ac:dyDescent="0.25">
      <c r="A20" s="1">
        <v>44468</v>
      </c>
      <c r="B20" s="2" t="s">
        <v>69</v>
      </c>
      <c r="C20" s="3" t="s">
        <v>163</v>
      </c>
      <c r="D20" s="4">
        <v>42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208</v>
      </c>
      <c r="H23" s="1"/>
      <c r="I23" s="20"/>
      <c r="J23" s="25"/>
      <c r="K23" s="3"/>
      <c r="L23" s="4"/>
    </row>
    <row r="24" spans="1:12" ht="15" customHeight="1" x14ac:dyDescent="0.25">
      <c r="A24" s="116" t="s">
        <v>9</v>
      </c>
      <c r="B24" s="116"/>
      <c r="C24" s="116"/>
      <c r="D24" s="116"/>
      <c r="E24" s="116"/>
      <c r="F24" s="116"/>
      <c r="H24" s="1"/>
      <c r="I24" s="20"/>
      <c r="J24" s="19"/>
      <c r="K24" s="3"/>
      <c r="L24" s="4"/>
    </row>
    <row r="25" spans="1:12" ht="15" customHeight="1" x14ac:dyDescent="0.25">
      <c r="A25" s="116"/>
      <c r="B25" s="116"/>
      <c r="C25" s="116"/>
      <c r="D25" s="116"/>
      <c r="E25" s="116"/>
      <c r="F25" s="116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A27" s="1">
        <v>44448</v>
      </c>
      <c r="B27" s="5">
        <v>183</v>
      </c>
      <c r="C27" s="3" t="s">
        <v>154</v>
      </c>
      <c r="D27" s="4">
        <v>5.85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5.85</v>
      </c>
    </row>
    <row r="38" spans="1:12" ht="15" customHeight="1" x14ac:dyDescent="0.25">
      <c r="A38" s="116" t="s">
        <v>12</v>
      </c>
      <c r="B38" s="116"/>
      <c r="C38" s="116"/>
      <c r="D38" s="116"/>
      <c r="E38" s="116"/>
      <c r="F38" s="116"/>
    </row>
    <row r="39" spans="1:12" ht="15" customHeight="1" x14ac:dyDescent="0.25">
      <c r="A39" s="116"/>
      <c r="B39" s="116"/>
      <c r="C39" s="116"/>
      <c r="D39" s="116"/>
      <c r="E39" s="116"/>
      <c r="F39" s="116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43709</v>
      </c>
      <c r="B41" s="5"/>
      <c r="C41" s="3" t="s">
        <v>13</v>
      </c>
      <c r="D41" s="64">
        <f>SUM(AUG!D44)</f>
        <v>7460.31</v>
      </c>
    </row>
    <row r="42" spans="1:12" x14ac:dyDescent="0.25">
      <c r="B42" s="5"/>
      <c r="C42" s="3" t="s">
        <v>5</v>
      </c>
      <c r="D42" s="28">
        <f>SUM(D23)</f>
        <v>208</v>
      </c>
    </row>
    <row r="43" spans="1:12" x14ac:dyDescent="0.25">
      <c r="B43" s="5"/>
      <c r="C43" s="3" t="s">
        <v>9</v>
      </c>
      <c r="D43" s="28">
        <f>SUM(-D37)</f>
        <v>-5.85</v>
      </c>
    </row>
    <row r="44" spans="1:12" x14ac:dyDescent="0.25">
      <c r="A44" s="1">
        <v>43738</v>
      </c>
      <c r="C44" s="3" t="s">
        <v>14</v>
      </c>
      <c r="D44" s="4">
        <f>SUM(D41:D43)</f>
        <v>7662.46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19" t="s">
        <v>0</v>
      </c>
      <c r="C50" s="119"/>
      <c r="D50" s="120" t="s">
        <v>1</v>
      </c>
      <c r="E50" s="120"/>
      <c r="F50" s="120"/>
      <c r="H50" s="20"/>
    </row>
    <row r="51" spans="1:9" ht="15.75" x14ac:dyDescent="0.25">
      <c r="B51" s="119"/>
      <c r="C51" s="119"/>
      <c r="D51" s="121" t="s">
        <v>2</v>
      </c>
      <c r="E51" s="121"/>
      <c r="F51" s="121"/>
      <c r="H51" s="20"/>
      <c r="I51" s="19"/>
    </row>
    <row r="52" spans="1:9" ht="15.75" x14ac:dyDescent="0.25">
      <c r="B52" s="119"/>
      <c r="C52" s="119"/>
      <c r="D52" s="7" t="s">
        <v>53</v>
      </c>
      <c r="E52" s="122">
        <f>SUM('DATA ENTRY'!C4)</f>
        <v>2021</v>
      </c>
      <c r="F52" s="122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17" t="s">
        <v>15</v>
      </c>
      <c r="B55" s="117"/>
      <c r="C55" s="117"/>
      <c r="D55" s="117"/>
      <c r="E55" s="10"/>
      <c r="F55" s="10"/>
    </row>
    <row r="56" spans="1:9" ht="15.75" x14ac:dyDescent="0.25">
      <c r="A56" s="117"/>
      <c r="B56" s="117"/>
      <c r="C56" s="117"/>
      <c r="D56" s="117"/>
      <c r="E56" s="10"/>
      <c r="F56" s="10"/>
    </row>
    <row r="57" spans="1:9" x14ac:dyDescent="0.25">
      <c r="A57" s="116" t="s">
        <v>5</v>
      </c>
      <c r="B57" s="116"/>
      <c r="C57" s="116"/>
      <c r="D57" s="116"/>
      <c r="E57" s="116"/>
      <c r="F57" s="116"/>
    </row>
    <row r="58" spans="1:9" x14ac:dyDescent="0.25">
      <c r="A58" s="116"/>
      <c r="B58" s="116"/>
      <c r="C58" s="116"/>
      <c r="D58" s="116"/>
      <c r="E58" s="116"/>
      <c r="F58" s="116"/>
    </row>
    <row r="59" spans="1:9" x14ac:dyDescent="0.25">
      <c r="A59" s="16" t="s">
        <v>6</v>
      </c>
      <c r="B59" s="123" t="s">
        <v>7</v>
      </c>
      <c r="C59" s="123"/>
      <c r="D59" s="17" t="s">
        <v>8</v>
      </c>
      <c r="E59" s="15"/>
      <c r="F59" s="15"/>
    </row>
    <row r="60" spans="1:9" x14ac:dyDescent="0.25">
      <c r="A60" s="1">
        <v>43709</v>
      </c>
      <c r="C60" s="3" t="s">
        <v>16</v>
      </c>
      <c r="D60" s="4">
        <v>0.08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0.08</v>
      </c>
    </row>
    <row r="63" spans="1:9" x14ac:dyDescent="0.25">
      <c r="A63" s="116" t="s">
        <v>9</v>
      </c>
      <c r="B63" s="116"/>
      <c r="C63" s="116"/>
      <c r="D63" s="116"/>
      <c r="E63" s="116"/>
      <c r="F63" s="116"/>
    </row>
    <row r="64" spans="1:9" x14ac:dyDescent="0.25">
      <c r="A64" s="116"/>
      <c r="B64" s="116"/>
      <c r="C64" s="116"/>
      <c r="D64" s="116"/>
      <c r="E64" s="116"/>
      <c r="F64" s="116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16" t="s">
        <v>12</v>
      </c>
      <c r="B69" s="116"/>
      <c r="C69" s="116"/>
      <c r="D69" s="116"/>
      <c r="E69" s="116"/>
      <c r="F69" s="116"/>
    </row>
    <row r="70" spans="1:6" x14ac:dyDescent="0.25">
      <c r="A70" s="116"/>
      <c r="B70" s="116"/>
      <c r="C70" s="116"/>
      <c r="D70" s="116"/>
      <c r="E70" s="116"/>
      <c r="F70" s="116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43709</v>
      </c>
      <c r="C72" s="3" t="s">
        <v>18</v>
      </c>
      <c r="D72" s="64">
        <f>SUM(AUG!D75)</f>
        <v>2064.2400000000002</v>
      </c>
    </row>
    <row r="73" spans="1:6" x14ac:dyDescent="0.25">
      <c r="C73" s="3" t="s">
        <v>5</v>
      </c>
      <c r="D73" s="4">
        <f>SUM(D62)</f>
        <v>0.08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43738</v>
      </c>
      <c r="C75" s="3" t="s">
        <v>19</v>
      </c>
      <c r="D75" s="4">
        <f>SUM(D72:D74)</f>
        <v>2064.3200000000002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19" t="s">
        <v>0</v>
      </c>
      <c r="C99" s="119"/>
      <c r="D99" s="120" t="s">
        <v>1</v>
      </c>
      <c r="E99" s="120"/>
      <c r="F99" s="120"/>
    </row>
    <row r="100" spans="1:6" ht="15.75" x14ac:dyDescent="0.25">
      <c r="B100" s="119"/>
      <c r="C100" s="119"/>
      <c r="D100" s="121" t="s">
        <v>20</v>
      </c>
      <c r="E100" s="121"/>
      <c r="F100" s="121"/>
    </row>
    <row r="101" spans="1:6" ht="15.75" x14ac:dyDescent="0.25">
      <c r="B101" s="119"/>
      <c r="C101" s="119"/>
      <c r="D101" s="7" t="s">
        <v>53</v>
      </c>
      <c r="E101" s="122">
        <f>SUM('DATA ENTRY'!C4)</f>
        <v>2021</v>
      </c>
      <c r="F101" s="122"/>
    </row>
    <row r="102" spans="1:6" x14ac:dyDescent="0.25">
      <c r="A102" s="117" t="s">
        <v>21</v>
      </c>
      <c r="B102" s="117"/>
      <c r="C102" s="117"/>
      <c r="D102" s="117"/>
    </row>
    <row r="103" spans="1:6" x14ac:dyDescent="0.25">
      <c r="A103" s="117"/>
      <c r="B103" s="117"/>
      <c r="C103" s="117"/>
      <c r="D103" s="117"/>
    </row>
    <row r="104" spans="1:6" x14ac:dyDescent="0.25">
      <c r="A104" s="116" t="s">
        <v>5</v>
      </c>
      <c r="B104" s="116"/>
      <c r="C104" s="116"/>
      <c r="D104" s="116"/>
      <c r="E104" s="116"/>
      <c r="F104" s="116"/>
    </row>
    <row r="105" spans="1:6" x14ac:dyDescent="0.25">
      <c r="A105" s="116"/>
      <c r="B105" s="116"/>
      <c r="C105" s="116"/>
      <c r="D105" s="116"/>
      <c r="E105" s="116"/>
      <c r="F105" s="116"/>
    </row>
    <row r="106" spans="1:6" x14ac:dyDescent="0.25">
      <c r="A106" s="35" t="s">
        <v>6</v>
      </c>
      <c r="B106" s="118" t="s">
        <v>7</v>
      </c>
      <c r="C106" s="118"/>
      <c r="D106" s="36" t="s">
        <v>8</v>
      </c>
      <c r="E106" s="15"/>
      <c r="F106" s="15"/>
    </row>
    <row r="107" spans="1:6" s="41" customFormat="1" x14ac:dyDescent="0.25">
      <c r="A107" s="37">
        <v>44446</v>
      </c>
      <c r="B107" s="38" t="s">
        <v>98</v>
      </c>
      <c r="C107" s="39" t="s">
        <v>180</v>
      </c>
      <c r="D107" s="40">
        <v>150</v>
      </c>
    </row>
    <row r="108" spans="1:6" s="41" customFormat="1" x14ac:dyDescent="0.25">
      <c r="A108" s="37">
        <v>44449</v>
      </c>
      <c r="B108" s="38" t="s">
        <v>98</v>
      </c>
      <c r="C108" s="39" t="s">
        <v>170</v>
      </c>
      <c r="D108" s="40">
        <v>100</v>
      </c>
    </row>
    <row r="109" spans="1:6" x14ac:dyDescent="0.25">
      <c r="A109" s="37">
        <v>44454</v>
      </c>
      <c r="B109" s="38" t="s">
        <v>73</v>
      </c>
      <c r="C109" s="39" t="s">
        <v>195</v>
      </c>
      <c r="D109" s="40">
        <v>150</v>
      </c>
      <c r="E109" s="15"/>
      <c r="F109" s="15"/>
    </row>
    <row r="110" spans="1:6" x14ac:dyDescent="0.25">
      <c r="A110" s="18">
        <v>44460</v>
      </c>
      <c r="B110" s="38" t="s">
        <v>73</v>
      </c>
      <c r="C110" s="34" t="s">
        <v>171</v>
      </c>
      <c r="D110" s="28">
        <v>30</v>
      </c>
      <c r="E110" s="15"/>
      <c r="F110" s="15"/>
    </row>
    <row r="111" spans="1:6" ht="14.25" customHeight="1" x14ac:dyDescent="0.25">
      <c r="A111" s="1">
        <v>44468</v>
      </c>
      <c r="B111" s="38" t="s">
        <v>73</v>
      </c>
      <c r="C111" s="3" t="s">
        <v>78</v>
      </c>
      <c r="D111" s="4">
        <v>15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445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16" t="s">
        <v>9</v>
      </c>
      <c r="B120" s="116"/>
      <c r="C120" s="116"/>
      <c r="D120" s="116"/>
      <c r="E120" s="116"/>
      <c r="F120" s="116"/>
    </row>
    <row r="121" spans="1:6" ht="14.25" customHeight="1" x14ac:dyDescent="0.25">
      <c r="A121" s="116"/>
      <c r="B121" s="116"/>
      <c r="C121" s="116"/>
      <c r="D121" s="116"/>
      <c r="E121" s="116"/>
      <c r="F121" s="116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A123" s="1">
        <v>44452</v>
      </c>
      <c r="B123" s="5">
        <v>2772</v>
      </c>
      <c r="C123" s="3" t="s">
        <v>196</v>
      </c>
      <c r="D123" s="4">
        <v>14.46</v>
      </c>
      <c r="E123" s="15"/>
      <c r="F123" s="15"/>
    </row>
    <row r="124" spans="1:6" ht="14.25" customHeight="1" x14ac:dyDescent="0.25">
      <c r="A124" s="1">
        <v>44454</v>
      </c>
      <c r="B124" s="5">
        <v>2773</v>
      </c>
      <c r="C124" s="3" t="s">
        <v>197</v>
      </c>
      <c r="D124" s="4">
        <v>100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114.46000000000001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16" t="s">
        <v>12</v>
      </c>
      <c r="B140" s="116"/>
      <c r="C140" s="116"/>
      <c r="D140" s="116"/>
      <c r="E140" s="116"/>
      <c r="F140" s="116"/>
    </row>
    <row r="141" spans="1:6" x14ac:dyDescent="0.25">
      <c r="A141" s="116"/>
      <c r="B141" s="116"/>
      <c r="C141" s="116"/>
      <c r="D141" s="116"/>
      <c r="E141" s="116"/>
      <c r="F141" s="116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43709</v>
      </c>
      <c r="C143" s="3" t="s">
        <v>13</v>
      </c>
      <c r="D143" s="28">
        <f>SUM(AUG!D146)</f>
        <v>1482.9600000000005</v>
      </c>
    </row>
    <row r="144" spans="1:6" x14ac:dyDescent="0.25">
      <c r="C144" s="3" t="s">
        <v>5</v>
      </c>
      <c r="D144" s="4">
        <f>SUM(D117)</f>
        <v>445</v>
      </c>
    </row>
    <row r="145" spans="1:6" x14ac:dyDescent="0.25">
      <c r="C145" s="3" t="s">
        <v>9</v>
      </c>
      <c r="D145" s="4">
        <f>SUM(-D138)</f>
        <v>-114.46000000000001</v>
      </c>
    </row>
    <row r="146" spans="1:6" x14ac:dyDescent="0.25">
      <c r="A146" s="1">
        <v>43738</v>
      </c>
      <c r="C146" s="3" t="s">
        <v>14</v>
      </c>
      <c r="D146" s="4">
        <f>SUM(D143:D145)</f>
        <v>1813.5000000000005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19" t="s">
        <v>0</v>
      </c>
      <c r="C148" s="119"/>
      <c r="D148" s="120" t="s">
        <v>1</v>
      </c>
      <c r="E148" s="120"/>
      <c r="F148" s="120"/>
    </row>
    <row r="149" spans="1:6" ht="15.75" x14ac:dyDescent="0.25">
      <c r="B149" s="119"/>
      <c r="C149" s="119"/>
      <c r="D149" s="121" t="s">
        <v>20</v>
      </c>
      <c r="E149" s="121"/>
      <c r="F149" s="121"/>
    </row>
    <row r="150" spans="1:6" ht="15.75" x14ac:dyDescent="0.25">
      <c r="B150" s="119"/>
      <c r="C150" s="119"/>
      <c r="D150" s="7" t="s">
        <v>53</v>
      </c>
      <c r="E150" s="122">
        <f>SUM('DATA ENTRY'!C4)</f>
        <v>2021</v>
      </c>
      <c r="F150" s="122"/>
    </row>
    <row r="151" spans="1:6" ht="31.5" x14ac:dyDescent="0.25">
      <c r="B151" s="119" t="s">
        <v>22</v>
      </c>
      <c r="C151" s="119"/>
      <c r="D151" s="7"/>
      <c r="E151" s="97"/>
      <c r="F151" s="97"/>
    </row>
    <row r="152" spans="1:6" x14ac:dyDescent="0.25">
      <c r="A152" s="117" t="s">
        <v>21</v>
      </c>
      <c r="B152" s="117"/>
      <c r="C152" s="117"/>
      <c r="D152" s="117"/>
    </row>
    <row r="153" spans="1:6" x14ac:dyDescent="0.25">
      <c r="A153" s="117"/>
      <c r="B153" s="117"/>
      <c r="C153" s="117"/>
      <c r="D153" s="117"/>
    </row>
    <row r="154" spans="1:6" x14ac:dyDescent="0.25">
      <c r="A154" s="116" t="s">
        <v>5</v>
      </c>
      <c r="B154" s="116"/>
      <c r="C154" s="116"/>
      <c r="D154" s="116"/>
      <c r="E154" s="116"/>
      <c r="F154" s="116"/>
    </row>
    <row r="155" spans="1:6" x14ac:dyDescent="0.25">
      <c r="A155" s="116"/>
      <c r="B155" s="116"/>
      <c r="C155" s="116"/>
      <c r="D155" s="116"/>
      <c r="E155" s="116"/>
      <c r="F155" s="116"/>
    </row>
    <row r="156" spans="1:6" x14ac:dyDescent="0.25">
      <c r="A156" s="35" t="s">
        <v>6</v>
      </c>
      <c r="B156" s="118" t="s">
        <v>7</v>
      </c>
      <c r="C156" s="118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16" t="s">
        <v>9</v>
      </c>
      <c r="B169" s="116"/>
      <c r="C169" s="116"/>
      <c r="D169" s="116"/>
      <c r="E169" s="116"/>
      <c r="F169" s="116"/>
    </row>
    <row r="170" spans="1:6" x14ac:dyDescent="0.25">
      <c r="A170" s="116"/>
      <c r="B170" s="116"/>
      <c r="C170" s="116"/>
      <c r="D170" s="116"/>
      <c r="E170" s="116"/>
      <c r="F170" s="116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>
        <v>44452</v>
      </c>
      <c r="B172" s="55">
        <v>142</v>
      </c>
      <c r="C172" s="56" t="s">
        <v>198</v>
      </c>
      <c r="D172" s="4">
        <v>92.97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92.97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16" t="s">
        <v>12</v>
      </c>
      <c r="B187" s="116"/>
      <c r="C187" s="116"/>
      <c r="D187" s="116"/>
      <c r="E187" s="116"/>
      <c r="F187" s="116"/>
    </row>
    <row r="188" spans="1:6" x14ac:dyDescent="0.25">
      <c r="A188" s="116"/>
      <c r="B188" s="116"/>
      <c r="C188" s="116"/>
      <c r="D188" s="116"/>
      <c r="E188" s="116"/>
      <c r="F188" s="116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43709</v>
      </c>
      <c r="C190" s="3" t="s">
        <v>13</v>
      </c>
      <c r="D190" s="28">
        <f>SUM(AUG!D193)</f>
        <v>1736.55</v>
      </c>
    </row>
    <row r="191" spans="1:6" x14ac:dyDescent="0.25"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-92.97</v>
      </c>
    </row>
    <row r="193" spans="1:6" x14ac:dyDescent="0.25">
      <c r="A193" s="1">
        <v>43738</v>
      </c>
      <c r="C193" s="3" t="s">
        <v>14</v>
      </c>
      <c r="D193" s="4">
        <f>SUM(D190:D192)</f>
        <v>1643.58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19" t="s">
        <v>0</v>
      </c>
      <c r="C1" s="119"/>
      <c r="D1" s="120" t="s">
        <v>1</v>
      </c>
      <c r="E1" s="120"/>
      <c r="F1" s="120"/>
    </row>
    <row r="2" spans="1:12" ht="14.25" customHeight="1" x14ac:dyDescent="0.25">
      <c r="B2" s="119"/>
      <c r="C2" s="119"/>
      <c r="D2" s="121" t="s">
        <v>2</v>
      </c>
      <c r="E2" s="121"/>
      <c r="F2" s="121"/>
      <c r="G2" s="6"/>
    </row>
    <row r="3" spans="1:12" ht="15.75" x14ac:dyDescent="0.25">
      <c r="B3" s="119"/>
      <c r="C3" s="119"/>
      <c r="D3" s="7" t="s">
        <v>55</v>
      </c>
      <c r="E3" s="122">
        <f>SUM('DATA ENTRY'!C4)</f>
        <v>2021</v>
      </c>
      <c r="F3" s="122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17" t="s">
        <v>4</v>
      </c>
      <c r="B5" s="117"/>
      <c r="C5" s="117"/>
      <c r="D5" s="117"/>
      <c r="E5" s="10"/>
      <c r="F5" s="10"/>
      <c r="G5" s="11"/>
    </row>
    <row r="6" spans="1:12" ht="14.25" customHeight="1" x14ac:dyDescent="0.5">
      <c r="A6" s="117"/>
      <c r="B6" s="117"/>
      <c r="C6" s="117"/>
      <c r="D6" s="117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16" t="s">
        <v>5</v>
      </c>
      <c r="B8" s="116"/>
      <c r="C8" s="116"/>
      <c r="D8" s="116"/>
      <c r="E8" s="116"/>
      <c r="F8" s="116"/>
      <c r="G8" s="15"/>
    </row>
    <row r="9" spans="1:12" x14ac:dyDescent="0.25">
      <c r="A9" s="116"/>
      <c r="B9" s="116"/>
      <c r="C9" s="116"/>
      <c r="D9" s="116"/>
      <c r="E9" s="116"/>
      <c r="F9" s="116"/>
    </row>
    <row r="10" spans="1:12" ht="15" customHeight="1" x14ac:dyDescent="0.25">
      <c r="A10" s="16" t="s">
        <v>6</v>
      </c>
      <c r="B10" s="123" t="s">
        <v>7</v>
      </c>
      <c r="C10" s="123"/>
      <c r="D10" s="17" t="s">
        <v>8</v>
      </c>
      <c r="E10" s="15"/>
      <c r="F10" s="15"/>
    </row>
    <row r="11" spans="1:12" ht="15" customHeight="1" x14ac:dyDescent="0.25">
      <c r="A11" s="1">
        <v>44470</v>
      </c>
      <c r="B11" s="2" t="s">
        <v>73</v>
      </c>
      <c r="C11" s="3" t="s">
        <v>164</v>
      </c>
      <c r="D11" s="4">
        <v>26</v>
      </c>
    </row>
    <row r="12" spans="1:12" x14ac:dyDescent="0.25">
      <c r="A12" s="1">
        <v>44470</v>
      </c>
      <c r="B12" s="2" t="s">
        <v>69</v>
      </c>
      <c r="C12" s="58" t="s">
        <v>165</v>
      </c>
      <c r="D12" s="4">
        <v>4</v>
      </c>
    </row>
    <row r="13" spans="1:12" x14ac:dyDescent="0.25">
      <c r="A13" s="1">
        <v>44470</v>
      </c>
      <c r="B13" s="5" t="s">
        <v>69</v>
      </c>
      <c r="C13" s="3" t="s">
        <v>166</v>
      </c>
      <c r="D13" s="4">
        <v>32</v>
      </c>
    </row>
    <row r="14" spans="1:12" x14ac:dyDescent="0.25">
      <c r="A14" s="1">
        <v>44477</v>
      </c>
      <c r="B14" s="18" t="s">
        <v>69</v>
      </c>
      <c r="C14" s="3" t="s">
        <v>167</v>
      </c>
      <c r="D14" s="4">
        <v>32</v>
      </c>
    </row>
    <row r="15" spans="1:12" x14ac:dyDescent="0.25">
      <c r="A15" s="1">
        <v>44477</v>
      </c>
      <c r="B15" s="2" t="s">
        <v>69</v>
      </c>
      <c r="C15" s="3" t="s">
        <v>168</v>
      </c>
      <c r="D15" s="4">
        <v>4</v>
      </c>
      <c r="H15" s="1"/>
      <c r="I15" s="19"/>
    </row>
    <row r="16" spans="1:12" x14ac:dyDescent="0.25">
      <c r="A16" s="1">
        <v>44498</v>
      </c>
      <c r="B16" s="2" t="s">
        <v>87</v>
      </c>
      <c r="C16" s="3" t="s">
        <v>161</v>
      </c>
      <c r="D16" s="4">
        <v>14</v>
      </c>
      <c r="H16" s="1"/>
      <c r="I16" s="20"/>
      <c r="J16" s="19"/>
      <c r="K16" s="3"/>
      <c r="L16" s="4"/>
    </row>
    <row r="17" spans="1:12" x14ac:dyDescent="0.25">
      <c r="A17" s="1">
        <v>44498</v>
      </c>
      <c r="B17" s="2" t="s">
        <v>87</v>
      </c>
      <c r="C17" s="3" t="s">
        <v>166</v>
      </c>
      <c r="D17" s="4">
        <v>10</v>
      </c>
      <c r="H17" s="1"/>
      <c r="I17" s="20"/>
      <c r="J17" s="19"/>
      <c r="K17" s="3"/>
      <c r="L17" s="4"/>
    </row>
    <row r="18" spans="1:12" x14ac:dyDescent="0.25">
      <c r="A18" s="1">
        <v>44498</v>
      </c>
      <c r="B18" s="2" t="s">
        <v>87</v>
      </c>
      <c r="C18" s="3" t="s">
        <v>181</v>
      </c>
      <c r="D18" s="4">
        <v>12</v>
      </c>
      <c r="H18" s="1"/>
      <c r="I18" s="20"/>
      <c r="J18" s="19"/>
      <c r="K18" s="3"/>
      <c r="L18" s="4"/>
    </row>
    <row r="19" spans="1:12" x14ac:dyDescent="0.25">
      <c r="A19" s="1">
        <v>44498</v>
      </c>
      <c r="B19" s="2" t="s">
        <v>69</v>
      </c>
      <c r="C19" s="3" t="s">
        <v>182</v>
      </c>
      <c r="D19" s="4">
        <v>28</v>
      </c>
      <c r="H19" s="1"/>
      <c r="I19" s="20"/>
      <c r="J19" s="19"/>
      <c r="K19" s="3"/>
      <c r="L19" s="4"/>
    </row>
    <row r="20" spans="1:12" x14ac:dyDescent="0.25">
      <c r="A20" s="1">
        <v>44498</v>
      </c>
      <c r="B20" s="2" t="s">
        <v>69</v>
      </c>
      <c r="C20" s="3" t="s">
        <v>183</v>
      </c>
      <c r="D20" s="4">
        <v>4</v>
      </c>
      <c r="H20" s="1"/>
      <c r="I20" s="20"/>
      <c r="J20" s="19"/>
      <c r="K20" s="3"/>
      <c r="L20" s="4"/>
    </row>
    <row r="21" spans="1:12" x14ac:dyDescent="0.25">
      <c r="A21" s="1">
        <v>44498</v>
      </c>
      <c r="B21" s="2" t="s">
        <v>69</v>
      </c>
      <c r="C21" s="3" t="s">
        <v>184</v>
      </c>
      <c r="D21" s="4">
        <v>28</v>
      </c>
      <c r="H21" s="1"/>
      <c r="I21" s="20"/>
      <c r="J21" s="19"/>
      <c r="K21" s="3"/>
      <c r="L21" s="4"/>
    </row>
    <row r="22" spans="1:12" x14ac:dyDescent="0.25">
      <c r="A22" s="1">
        <v>44498</v>
      </c>
      <c r="B22" s="2" t="s">
        <v>69</v>
      </c>
      <c r="C22" s="3" t="s">
        <v>185</v>
      </c>
      <c r="D22" s="4">
        <v>4</v>
      </c>
      <c r="H22" s="1"/>
      <c r="I22" s="20"/>
      <c r="J22" s="19"/>
      <c r="K22" s="3"/>
      <c r="L22" s="4"/>
    </row>
    <row r="23" spans="1:12" x14ac:dyDescent="0.25">
      <c r="A23" s="1">
        <v>44498</v>
      </c>
      <c r="B23" s="2" t="s">
        <v>69</v>
      </c>
      <c r="C23" s="3" t="s">
        <v>186</v>
      </c>
      <c r="D23" s="4">
        <v>42</v>
      </c>
      <c r="H23" s="1"/>
      <c r="I23" s="20"/>
      <c r="J23" s="19"/>
      <c r="K23" s="3"/>
      <c r="L23" s="4"/>
    </row>
    <row r="24" spans="1:12" x14ac:dyDescent="0.25">
      <c r="A24" s="1">
        <v>44498</v>
      </c>
      <c r="B24" s="2" t="s">
        <v>69</v>
      </c>
      <c r="C24" s="3" t="s">
        <v>187</v>
      </c>
      <c r="D24" s="4">
        <v>40</v>
      </c>
      <c r="H24" s="1"/>
      <c r="I24" s="20"/>
      <c r="J24" s="19"/>
      <c r="K24" s="3"/>
      <c r="L24" s="4"/>
    </row>
    <row r="25" spans="1:12" x14ac:dyDescent="0.25">
      <c r="A25" s="1">
        <v>44498</v>
      </c>
      <c r="B25" s="2" t="s">
        <v>87</v>
      </c>
      <c r="C25" s="3" t="s">
        <v>188</v>
      </c>
      <c r="D25" s="4">
        <v>70</v>
      </c>
      <c r="H25" s="1"/>
      <c r="I25" s="20"/>
      <c r="J25" s="19"/>
      <c r="K25" s="3"/>
      <c r="L25" s="4"/>
    </row>
    <row r="26" spans="1:12" ht="15" customHeight="1" x14ac:dyDescent="0.25">
      <c r="A26" s="21">
        <v>44498</v>
      </c>
      <c r="B26" s="22" t="s">
        <v>69</v>
      </c>
      <c r="C26" s="23" t="s">
        <v>188</v>
      </c>
      <c r="D26" s="24">
        <v>280</v>
      </c>
      <c r="H26" s="1"/>
      <c r="I26" s="20"/>
      <c r="J26" s="3"/>
      <c r="K26" s="3"/>
      <c r="L26" s="4"/>
    </row>
    <row r="27" spans="1:12" x14ac:dyDescent="0.25">
      <c r="D27" s="4">
        <f>SUM(D11:D26)</f>
        <v>630</v>
      </c>
      <c r="H27" s="1"/>
      <c r="I27" s="20"/>
      <c r="J27" s="25"/>
      <c r="K27" s="3"/>
      <c r="L27" s="4"/>
    </row>
    <row r="28" spans="1:12" ht="15" customHeight="1" x14ac:dyDescent="0.25">
      <c r="A28" s="116" t="s">
        <v>9</v>
      </c>
      <c r="B28" s="116"/>
      <c r="C28" s="116"/>
      <c r="D28" s="116"/>
      <c r="E28" s="116"/>
      <c r="F28" s="116"/>
      <c r="H28" s="1"/>
      <c r="I28" s="20"/>
      <c r="J28" s="19"/>
      <c r="K28" s="3"/>
      <c r="L28" s="4"/>
    </row>
    <row r="29" spans="1:12" ht="15" customHeight="1" x14ac:dyDescent="0.25">
      <c r="A29" s="116"/>
      <c r="B29" s="116"/>
      <c r="C29" s="116"/>
      <c r="D29" s="116"/>
      <c r="E29" s="116"/>
      <c r="F29" s="116"/>
      <c r="I29" s="20"/>
      <c r="J29" s="19"/>
      <c r="K29" s="3"/>
      <c r="L29" s="4"/>
    </row>
    <row r="30" spans="1:12" x14ac:dyDescent="0.25">
      <c r="A30" s="16" t="s">
        <v>6</v>
      </c>
      <c r="B30" s="26" t="s">
        <v>10</v>
      </c>
      <c r="C30" s="27" t="s">
        <v>7</v>
      </c>
      <c r="D30" s="17" t="s">
        <v>8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SUM(D31:D36)</f>
        <v>0</v>
      </c>
    </row>
    <row r="38" spans="1:12" ht="15" customHeight="1" x14ac:dyDescent="0.25">
      <c r="A38" s="116" t="s">
        <v>12</v>
      </c>
      <c r="B38" s="116"/>
      <c r="C38" s="116"/>
      <c r="D38" s="116"/>
      <c r="E38" s="116"/>
      <c r="F38" s="116"/>
    </row>
    <row r="39" spans="1:12" ht="15" customHeight="1" x14ac:dyDescent="0.25">
      <c r="A39" s="116"/>
      <c r="B39" s="116"/>
      <c r="C39" s="116"/>
      <c r="D39" s="116"/>
      <c r="E39" s="116"/>
      <c r="F39" s="116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43739</v>
      </c>
      <c r="B41" s="5"/>
      <c r="C41" s="3" t="s">
        <v>13</v>
      </c>
      <c r="D41" s="64">
        <f>SUM(SEP!D44)</f>
        <v>7662.46</v>
      </c>
    </row>
    <row r="42" spans="1:12" x14ac:dyDescent="0.25">
      <c r="B42" s="5"/>
      <c r="C42" s="3" t="s">
        <v>5</v>
      </c>
      <c r="D42" s="28">
        <f>SUM(D27)</f>
        <v>630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43769</v>
      </c>
      <c r="C44" s="3" t="s">
        <v>14</v>
      </c>
      <c r="D44" s="4">
        <f>SUM(D41:D43)</f>
        <v>8292.4599999999991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19" t="s">
        <v>0</v>
      </c>
      <c r="C50" s="119"/>
      <c r="D50" s="120" t="s">
        <v>1</v>
      </c>
      <c r="E50" s="120"/>
      <c r="F50" s="120"/>
      <c r="H50" s="20"/>
    </row>
    <row r="51" spans="1:9" ht="15.75" x14ac:dyDescent="0.25">
      <c r="B51" s="119"/>
      <c r="C51" s="119"/>
      <c r="D51" s="121" t="s">
        <v>2</v>
      </c>
      <c r="E51" s="121"/>
      <c r="F51" s="121"/>
      <c r="H51" s="20"/>
      <c r="I51" s="19"/>
    </row>
    <row r="52" spans="1:9" ht="15.75" x14ac:dyDescent="0.25">
      <c r="B52" s="119"/>
      <c r="C52" s="119"/>
      <c r="D52" s="7" t="s">
        <v>55</v>
      </c>
      <c r="E52" s="122">
        <f>SUM('DATA ENTRY'!C4)</f>
        <v>2021</v>
      </c>
      <c r="F52" s="122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17" t="s">
        <v>15</v>
      </c>
      <c r="B55" s="117"/>
      <c r="C55" s="117"/>
      <c r="D55" s="117"/>
      <c r="E55" s="10"/>
      <c r="F55" s="10"/>
    </row>
    <row r="56" spans="1:9" ht="15.75" x14ac:dyDescent="0.25">
      <c r="A56" s="117"/>
      <c r="B56" s="117"/>
      <c r="C56" s="117"/>
      <c r="D56" s="117"/>
      <c r="E56" s="10"/>
      <c r="F56" s="10"/>
    </row>
    <row r="57" spans="1:9" x14ac:dyDescent="0.25">
      <c r="A57" s="116" t="s">
        <v>5</v>
      </c>
      <c r="B57" s="116"/>
      <c r="C57" s="116"/>
      <c r="D57" s="116"/>
      <c r="E57" s="116"/>
      <c r="F57" s="116"/>
    </row>
    <row r="58" spans="1:9" x14ac:dyDescent="0.25">
      <c r="A58" s="116"/>
      <c r="B58" s="116"/>
      <c r="C58" s="116"/>
      <c r="D58" s="116"/>
      <c r="E58" s="116"/>
      <c r="F58" s="116"/>
    </row>
    <row r="59" spans="1:9" x14ac:dyDescent="0.25">
      <c r="A59" s="16" t="s">
        <v>6</v>
      </c>
      <c r="B59" s="123" t="s">
        <v>7</v>
      </c>
      <c r="C59" s="123"/>
      <c r="D59" s="17" t="s">
        <v>8</v>
      </c>
      <c r="E59" s="15"/>
      <c r="F59" s="15"/>
    </row>
    <row r="60" spans="1:9" x14ac:dyDescent="0.25">
      <c r="A60" s="1">
        <v>43739</v>
      </c>
      <c r="C60" s="3" t="s">
        <v>16</v>
      </c>
      <c r="D60" s="4">
        <v>0.09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0.09</v>
      </c>
    </row>
    <row r="63" spans="1:9" x14ac:dyDescent="0.25">
      <c r="A63" s="116" t="s">
        <v>9</v>
      </c>
      <c r="B63" s="116"/>
      <c r="C63" s="116"/>
      <c r="D63" s="116"/>
      <c r="E63" s="116"/>
      <c r="F63" s="116"/>
    </row>
    <row r="64" spans="1:9" x14ac:dyDescent="0.25">
      <c r="A64" s="116"/>
      <c r="B64" s="116"/>
      <c r="C64" s="116"/>
      <c r="D64" s="116"/>
      <c r="E64" s="116"/>
      <c r="F64" s="116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16" t="s">
        <v>12</v>
      </c>
      <c r="B69" s="116"/>
      <c r="C69" s="116"/>
      <c r="D69" s="116"/>
      <c r="E69" s="116"/>
      <c r="F69" s="116"/>
    </row>
    <row r="70" spans="1:6" x14ac:dyDescent="0.25">
      <c r="A70" s="116"/>
      <c r="B70" s="116"/>
      <c r="C70" s="116"/>
      <c r="D70" s="116"/>
      <c r="E70" s="116"/>
      <c r="F70" s="116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43739</v>
      </c>
      <c r="C72" s="3" t="s">
        <v>18</v>
      </c>
      <c r="D72" s="64">
        <f>SUM(SEP!D75)</f>
        <v>2064.3200000000002</v>
      </c>
    </row>
    <row r="73" spans="1:6" x14ac:dyDescent="0.25">
      <c r="C73" s="3" t="s">
        <v>5</v>
      </c>
      <c r="D73" s="4">
        <f>SUM(D62)</f>
        <v>0.09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43769</v>
      </c>
      <c r="C75" s="3" t="s">
        <v>19</v>
      </c>
      <c r="D75" s="4">
        <f>SUM(D72:D74)</f>
        <v>2064.4100000000003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19" t="s">
        <v>0</v>
      </c>
      <c r="C99" s="119"/>
      <c r="D99" s="120" t="s">
        <v>1</v>
      </c>
      <c r="E99" s="120"/>
      <c r="F99" s="120"/>
    </row>
    <row r="100" spans="1:6" ht="15.75" x14ac:dyDescent="0.25">
      <c r="B100" s="119"/>
      <c r="C100" s="119"/>
      <c r="D100" s="121" t="s">
        <v>20</v>
      </c>
      <c r="E100" s="121"/>
      <c r="F100" s="121"/>
    </row>
    <row r="101" spans="1:6" ht="15.75" x14ac:dyDescent="0.25">
      <c r="B101" s="119"/>
      <c r="C101" s="119"/>
      <c r="D101" s="7" t="s">
        <v>55</v>
      </c>
      <c r="E101" s="122">
        <f>SUM('DATA ENTRY'!C4)</f>
        <v>2021</v>
      </c>
      <c r="F101" s="122"/>
    </row>
    <row r="102" spans="1:6" x14ac:dyDescent="0.25">
      <c r="A102" s="117" t="s">
        <v>21</v>
      </c>
      <c r="B102" s="117"/>
      <c r="C102" s="117"/>
      <c r="D102" s="117"/>
    </row>
    <row r="103" spans="1:6" x14ac:dyDescent="0.25">
      <c r="A103" s="117"/>
      <c r="B103" s="117"/>
      <c r="C103" s="117"/>
      <c r="D103" s="117"/>
    </row>
    <row r="104" spans="1:6" x14ac:dyDescent="0.25">
      <c r="A104" s="116" t="s">
        <v>5</v>
      </c>
      <c r="B104" s="116"/>
      <c r="C104" s="116"/>
      <c r="D104" s="116"/>
      <c r="E104" s="116"/>
      <c r="F104" s="116"/>
    </row>
    <row r="105" spans="1:6" x14ac:dyDescent="0.25">
      <c r="A105" s="116"/>
      <c r="B105" s="116"/>
      <c r="C105" s="116"/>
      <c r="D105" s="116"/>
      <c r="E105" s="116"/>
      <c r="F105" s="116"/>
    </row>
    <row r="106" spans="1:6" x14ac:dyDescent="0.25">
      <c r="A106" s="35" t="s">
        <v>6</v>
      </c>
      <c r="B106" s="118" t="s">
        <v>7</v>
      </c>
      <c r="C106" s="118"/>
      <c r="D106" s="36" t="s">
        <v>8</v>
      </c>
      <c r="E106" s="15"/>
      <c r="F106" s="15"/>
    </row>
    <row r="107" spans="1:6" s="41" customFormat="1" x14ac:dyDescent="0.25">
      <c r="A107" s="37">
        <v>44495</v>
      </c>
      <c r="B107" s="38" t="s">
        <v>98</v>
      </c>
      <c r="C107" s="39" t="s">
        <v>199</v>
      </c>
      <c r="D107" s="40">
        <v>150</v>
      </c>
    </row>
    <row r="108" spans="1:6" s="41" customFormat="1" x14ac:dyDescent="0.25">
      <c r="A108" s="37">
        <v>44222</v>
      </c>
      <c r="B108" s="38" t="s">
        <v>73</v>
      </c>
      <c r="C108" s="39" t="s">
        <v>172</v>
      </c>
      <c r="D108" s="40">
        <v>0.02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150.02000000000001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16" t="s">
        <v>9</v>
      </c>
      <c r="B120" s="116"/>
      <c r="C120" s="116"/>
      <c r="D120" s="116"/>
      <c r="E120" s="116"/>
      <c r="F120" s="116"/>
    </row>
    <row r="121" spans="1:6" ht="14.25" customHeight="1" x14ac:dyDescent="0.25">
      <c r="A121" s="116"/>
      <c r="B121" s="116"/>
      <c r="C121" s="116"/>
      <c r="D121" s="116"/>
      <c r="E121" s="116"/>
      <c r="F121" s="116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A123" s="1">
        <v>44497</v>
      </c>
      <c r="B123" s="5">
        <v>2774</v>
      </c>
      <c r="C123" s="3" t="s">
        <v>200</v>
      </c>
      <c r="D123" s="4">
        <v>50</v>
      </c>
      <c r="E123" s="15"/>
      <c r="F123" s="15"/>
    </row>
    <row r="124" spans="1:6" ht="14.25" customHeight="1" x14ac:dyDescent="0.25">
      <c r="B124" s="5"/>
      <c r="D124" s="4">
        <v>0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50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16" t="s">
        <v>12</v>
      </c>
      <c r="B140" s="116"/>
      <c r="C140" s="116"/>
      <c r="D140" s="116"/>
      <c r="E140" s="116"/>
      <c r="F140" s="116"/>
    </row>
    <row r="141" spans="1:6" x14ac:dyDescent="0.25">
      <c r="A141" s="116"/>
      <c r="B141" s="116"/>
      <c r="C141" s="116"/>
      <c r="D141" s="116"/>
      <c r="E141" s="116"/>
      <c r="F141" s="116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43739</v>
      </c>
      <c r="C143" s="3" t="s">
        <v>13</v>
      </c>
      <c r="D143" s="28">
        <f>SUM(SEP!D146)</f>
        <v>1813.5000000000005</v>
      </c>
    </row>
    <row r="144" spans="1:6" x14ac:dyDescent="0.25">
      <c r="C144" s="3" t="s">
        <v>5</v>
      </c>
      <c r="D144" s="4">
        <f>SUM(D117)</f>
        <v>150.02000000000001</v>
      </c>
    </row>
    <row r="145" spans="1:6" x14ac:dyDescent="0.25">
      <c r="C145" s="3" t="s">
        <v>9</v>
      </c>
      <c r="D145" s="4">
        <f>SUM(-D138)</f>
        <v>-50</v>
      </c>
    </row>
    <row r="146" spans="1:6" x14ac:dyDescent="0.25">
      <c r="A146" s="1">
        <v>43769</v>
      </c>
      <c r="C146" s="3" t="s">
        <v>14</v>
      </c>
      <c r="D146" s="4">
        <f>SUM(D143:D145)</f>
        <v>1913.5200000000004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19" t="s">
        <v>0</v>
      </c>
      <c r="C148" s="119"/>
      <c r="D148" s="120" t="s">
        <v>1</v>
      </c>
      <c r="E148" s="120"/>
      <c r="F148" s="120"/>
    </row>
    <row r="149" spans="1:6" ht="15.75" x14ac:dyDescent="0.25">
      <c r="B149" s="119"/>
      <c r="C149" s="119"/>
      <c r="D149" s="121" t="s">
        <v>20</v>
      </c>
      <c r="E149" s="121"/>
      <c r="F149" s="121"/>
    </row>
    <row r="150" spans="1:6" ht="15.75" x14ac:dyDescent="0.25">
      <c r="B150" s="119"/>
      <c r="C150" s="119"/>
      <c r="D150" s="7" t="s">
        <v>55</v>
      </c>
      <c r="E150" s="122">
        <f>SUM('DATA ENTRY'!C4)</f>
        <v>2021</v>
      </c>
      <c r="F150" s="122"/>
    </row>
    <row r="151" spans="1:6" ht="31.5" x14ac:dyDescent="0.25">
      <c r="B151" s="119" t="s">
        <v>22</v>
      </c>
      <c r="C151" s="119"/>
      <c r="D151" s="7"/>
      <c r="E151" s="97"/>
      <c r="F151" s="97"/>
    </row>
    <row r="152" spans="1:6" x14ac:dyDescent="0.25">
      <c r="A152" s="117" t="s">
        <v>21</v>
      </c>
      <c r="B152" s="117"/>
      <c r="C152" s="117"/>
      <c r="D152" s="117"/>
    </row>
    <row r="153" spans="1:6" x14ac:dyDescent="0.25">
      <c r="A153" s="117"/>
      <c r="B153" s="117"/>
      <c r="C153" s="117"/>
      <c r="D153" s="117"/>
    </row>
    <row r="154" spans="1:6" x14ac:dyDescent="0.25">
      <c r="A154" s="116" t="s">
        <v>5</v>
      </c>
      <c r="B154" s="116"/>
      <c r="C154" s="116"/>
      <c r="D154" s="116"/>
      <c r="E154" s="116"/>
      <c r="F154" s="116"/>
    </row>
    <row r="155" spans="1:6" x14ac:dyDescent="0.25">
      <c r="A155" s="116"/>
      <c r="B155" s="116"/>
      <c r="C155" s="116"/>
      <c r="D155" s="116"/>
      <c r="E155" s="116"/>
      <c r="F155" s="116"/>
    </row>
    <row r="156" spans="1:6" x14ac:dyDescent="0.25">
      <c r="A156" s="35" t="s">
        <v>6</v>
      </c>
      <c r="B156" s="118" t="s">
        <v>7</v>
      </c>
      <c r="C156" s="118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16" t="s">
        <v>9</v>
      </c>
      <c r="B169" s="116"/>
      <c r="C169" s="116"/>
      <c r="D169" s="116"/>
      <c r="E169" s="116"/>
      <c r="F169" s="116"/>
    </row>
    <row r="170" spans="1:6" x14ac:dyDescent="0.25">
      <c r="A170" s="116"/>
      <c r="B170" s="116"/>
      <c r="C170" s="116"/>
      <c r="D170" s="116"/>
      <c r="E170" s="116"/>
      <c r="F170" s="116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16" t="s">
        <v>12</v>
      </c>
      <c r="B187" s="116"/>
      <c r="C187" s="116"/>
      <c r="D187" s="116"/>
      <c r="E187" s="116"/>
      <c r="F187" s="116"/>
    </row>
    <row r="188" spans="1:6" x14ac:dyDescent="0.25">
      <c r="A188" s="116"/>
      <c r="B188" s="116"/>
      <c r="C188" s="116"/>
      <c r="D188" s="116"/>
      <c r="E188" s="116"/>
      <c r="F188" s="116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43739</v>
      </c>
      <c r="C190" s="3" t="s">
        <v>13</v>
      </c>
      <c r="D190" s="28">
        <f>SUM(SEP!D193)</f>
        <v>1643.58</v>
      </c>
    </row>
    <row r="191" spans="1:6" x14ac:dyDescent="0.25"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43769</v>
      </c>
      <c r="C193" s="3" t="s">
        <v>14</v>
      </c>
      <c r="D193" s="4">
        <f>SUM(D190:D192)</f>
        <v>1643.58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28:F29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19" t="s">
        <v>0</v>
      </c>
      <c r="C1" s="119"/>
      <c r="D1" s="120" t="s">
        <v>1</v>
      </c>
      <c r="E1" s="120"/>
      <c r="F1" s="120"/>
    </row>
    <row r="2" spans="1:12" ht="14.25" customHeight="1" x14ac:dyDescent="0.25">
      <c r="B2" s="119"/>
      <c r="C2" s="119"/>
      <c r="D2" s="121" t="s">
        <v>2</v>
      </c>
      <c r="E2" s="121"/>
      <c r="F2" s="121"/>
      <c r="G2" s="6"/>
    </row>
    <row r="3" spans="1:12" ht="15.75" x14ac:dyDescent="0.25">
      <c r="B3" s="119"/>
      <c r="C3" s="119"/>
      <c r="D3" s="7" t="s">
        <v>56</v>
      </c>
      <c r="E3" s="122">
        <f>SUM('DATA ENTRY'!C4)</f>
        <v>2021</v>
      </c>
      <c r="F3" s="122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17" t="s">
        <v>4</v>
      </c>
      <c r="B5" s="117"/>
      <c r="C5" s="117"/>
      <c r="D5" s="117"/>
      <c r="E5" s="10"/>
      <c r="F5" s="10"/>
      <c r="G5" s="11"/>
    </row>
    <row r="6" spans="1:12" ht="14.25" customHeight="1" x14ac:dyDescent="0.5">
      <c r="A6" s="117"/>
      <c r="B6" s="117"/>
      <c r="C6" s="117"/>
      <c r="D6" s="117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16" t="s">
        <v>5</v>
      </c>
      <c r="B8" s="116"/>
      <c r="C8" s="116"/>
      <c r="D8" s="116"/>
      <c r="E8" s="116"/>
      <c r="F8" s="116"/>
      <c r="G8" s="15"/>
    </row>
    <row r="9" spans="1:12" x14ac:dyDescent="0.25">
      <c r="A9" s="116"/>
      <c r="B9" s="116"/>
      <c r="C9" s="116"/>
      <c r="D9" s="116"/>
      <c r="E9" s="116"/>
      <c r="F9" s="116"/>
    </row>
    <row r="10" spans="1:12" ht="15" customHeight="1" x14ac:dyDescent="0.25">
      <c r="A10" s="16" t="s">
        <v>6</v>
      </c>
      <c r="B10" s="123" t="s">
        <v>7</v>
      </c>
      <c r="C10" s="123"/>
      <c r="D10" s="17" t="s">
        <v>8</v>
      </c>
      <c r="E10" s="15"/>
      <c r="F10" s="15"/>
    </row>
    <row r="11" spans="1:12" ht="15" customHeight="1" x14ac:dyDescent="0.25">
      <c r="A11" s="1">
        <v>44502</v>
      </c>
      <c r="B11" s="2" t="s">
        <v>189</v>
      </c>
      <c r="C11" s="3" t="s">
        <v>190</v>
      </c>
      <c r="D11" s="4">
        <v>10</v>
      </c>
    </row>
    <row r="12" spans="1:12" x14ac:dyDescent="0.25">
      <c r="A12" s="1">
        <v>44504</v>
      </c>
      <c r="B12" s="2" t="s">
        <v>189</v>
      </c>
      <c r="C12" s="58" t="s">
        <v>191</v>
      </c>
      <c r="D12" s="4">
        <v>10</v>
      </c>
    </row>
    <row r="13" spans="1:12" x14ac:dyDescent="0.25">
      <c r="A13" s="1">
        <v>44510</v>
      </c>
      <c r="B13" s="5" t="s">
        <v>69</v>
      </c>
      <c r="C13" s="3" t="s">
        <v>201</v>
      </c>
      <c r="D13" s="4">
        <v>28</v>
      </c>
    </row>
    <row r="14" spans="1:12" x14ac:dyDescent="0.25">
      <c r="A14" s="1">
        <v>44510</v>
      </c>
      <c r="B14" s="18" t="s">
        <v>69</v>
      </c>
      <c r="C14" s="3" t="s">
        <v>202</v>
      </c>
      <c r="D14" s="4">
        <v>8</v>
      </c>
    </row>
    <row r="15" spans="1:12" x14ac:dyDescent="0.25">
      <c r="A15" s="1">
        <v>44510</v>
      </c>
      <c r="B15" s="2" t="s">
        <v>189</v>
      </c>
      <c r="C15" s="3" t="s">
        <v>203</v>
      </c>
      <c r="D15" s="4">
        <v>110</v>
      </c>
      <c r="H15" s="1"/>
      <c r="I15" s="19"/>
    </row>
    <row r="16" spans="1:12" x14ac:dyDescent="0.25">
      <c r="A16" s="1">
        <v>44510</v>
      </c>
      <c r="B16" s="2" t="s">
        <v>189</v>
      </c>
      <c r="C16" s="3" t="s">
        <v>203</v>
      </c>
      <c r="D16" s="4">
        <v>70</v>
      </c>
      <c r="H16" s="1"/>
      <c r="I16" s="20"/>
      <c r="J16" s="19"/>
      <c r="K16" s="3"/>
      <c r="L16" s="4"/>
    </row>
    <row r="17" spans="1:12" x14ac:dyDescent="0.25">
      <c r="A17" s="1">
        <v>44512</v>
      </c>
      <c r="B17" s="2" t="s">
        <v>69</v>
      </c>
      <c r="C17" s="3" t="s">
        <v>208</v>
      </c>
      <c r="D17" s="4">
        <v>8</v>
      </c>
      <c r="H17" s="1"/>
      <c r="I17" s="20"/>
      <c r="J17" s="19"/>
      <c r="K17" s="3"/>
      <c r="L17" s="4"/>
    </row>
    <row r="18" spans="1:12" x14ac:dyDescent="0.25">
      <c r="A18" s="1">
        <v>44512</v>
      </c>
      <c r="B18" s="2" t="s">
        <v>69</v>
      </c>
      <c r="C18" s="3" t="s">
        <v>209</v>
      </c>
      <c r="D18" s="4">
        <v>4</v>
      </c>
      <c r="H18" s="1"/>
      <c r="I18" s="20"/>
      <c r="J18" s="19"/>
      <c r="K18" s="3"/>
      <c r="L18" s="4"/>
    </row>
    <row r="19" spans="1:12" x14ac:dyDescent="0.25">
      <c r="A19" s="1">
        <v>44512</v>
      </c>
      <c r="B19" s="2" t="s">
        <v>69</v>
      </c>
      <c r="C19" s="3" t="s">
        <v>210</v>
      </c>
      <c r="D19" s="4">
        <v>46</v>
      </c>
      <c r="H19" s="1"/>
      <c r="I19" s="20"/>
      <c r="J19" s="19"/>
      <c r="K19" s="3"/>
      <c r="L19" s="4"/>
    </row>
    <row r="20" spans="1:12" x14ac:dyDescent="0.25">
      <c r="A20" s="1">
        <v>44519</v>
      </c>
      <c r="B20" s="2" t="s">
        <v>69</v>
      </c>
      <c r="C20" s="3" t="s">
        <v>211</v>
      </c>
      <c r="D20" s="4">
        <v>8</v>
      </c>
      <c r="H20" s="1"/>
      <c r="I20" s="20"/>
      <c r="J20" s="19"/>
      <c r="K20" s="3"/>
      <c r="L20" s="4"/>
    </row>
    <row r="21" spans="1:12" x14ac:dyDescent="0.25">
      <c r="A21" s="1">
        <v>44519</v>
      </c>
      <c r="B21" s="2" t="s">
        <v>69</v>
      </c>
      <c r="C21" s="3" t="s">
        <v>212</v>
      </c>
      <c r="D21" s="4">
        <v>28</v>
      </c>
      <c r="H21" s="1"/>
      <c r="I21" s="20"/>
      <c r="J21" s="19"/>
      <c r="K21" s="3"/>
      <c r="L21" s="4"/>
    </row>
    <row r="22" spans="1:12" x14ac:dyDescent="0.25">
      <c r="A22" s="1">
        <v>44519</v>
      </c>
      <c r="B22" s="2" t="s">
        <v>69</v>
      </c>
      <c r="C22" s="3" t="s">
        <v>213</v>
      </c>
      <c r="D22" s="4">
        <v>4</v>
      </c>
      <c r="H22" s="1"/>
      <c r="I22" s="20"/>
      <c r="J22" s="19"/>
      <c r="K22" s="3"/>
      <c r="L22" s="4"/>
    </row>
    <row r="23" spans="1:12" x14ac:dyDescent="0.25">
      <c r="A23" s="1">
        <v>44519</v>
      </c>
      <c r="B23" s="2" t="s">
        <v>189</v>
      </c>
      <c r="C23" s="3" t="s">
        <v>203</v>
      </c>
      <c r="D23" s="4">
        <v>20</v>
      </c>
      <c r="H23" s="1"/>
      <c r="I23" s="20"/>
      <c r="J23" s="19"/>
      <c r="K23" s="3"/>
      <c r="L23" s="4"/>
    </row>
    <row r="24" spans="1:12" x14ac:dyDescent="0.25">
      <c r="A24" s="1">
        <v>44513</v>
      </c>
      <c r="B24" s="2" t="s">
        <v>73</v>
      </c>
      <c r="C24" s="3" t="s">
        <v>214</v>
      </c>
      <c r="D24" s="4">
        <v>775</v>
      </c>
      <c r="H24" s="1"/>
      <c r="I24" s="20"/>
      <c r="J24" s="19"/>
      <c r="K24" s="3"/>
      <c r="L24" s="4"/>
    </row>
    <row r="25" spans="1:12" x14ac:dyDescent="0.25">
      <c r="A25" s="1">
        <v>44524</v>
      </c>
      <c r="B25" s="2" t="s">
        <v>189</v>
      </c>
      <c r="C25" s="3" t="s">
        <v>203</v>
      </c>
      <c r="D25" s="4">
        <v>10</v>
      </c>
      <c r="H25" s="1"/>
      <c r="I25" s="20"/>
      <c r="J25" s="19"/>
      <c r="K25" s="3"/>
      <c r="L25" s="4"/>
    </row>
    <row r="26" spans="1:12" x14ac:dyDescent="0.25">
      <c r="A26" s="1">
        <v>44524</v>
      </c>
      <c r="B26" s="2" t="s">
        <v>73</v>
      </c>
      <c r="C26" s="3" t="s">
        <v>214</v>
      </c>
      <c r="D26" s="4">
        <v>30</v>
      </c>
      <c r="H26" s="1"/>
      <c r="I26" s="20"/>
      <c r="J26" s="19"/>
      <c r="K26" s="3"/>
      <c r="L26" s="4"/>
    </row>
    <row r="27" spans="1:12" x14ac:dyDescent="0.25">
      <c r="A27" s="1">
        <v>44524</v>
      </c>
      <c r="B27" s="2" t="s">
        <v>69</v>
      </c>
      <c r="C27" s="3" t="s">
        <v>215</v>
      </c>
      <c r="D27" s="4">
        <v>4</v>
      </c>
      <c r="H27" s="1"/>
      <c r="I27" s="20"/>
      <c r="J27" s="19"/>
      <c r="K27" s="3"/>
      <c r="L27" s="4"/>
    </row>
    <row r="28" spans="1:12" ht="15" customHeight="1" x14ac:dyDescent="0.25">
      <c r="A28" s="21">
        <v>44524</v>
      </c>
      <c r="B28" s="22" t="s">
        <v>69</v>
      </c>
      <c r="C28" s="23" t="s">
        <v>216</v>
      </c>
      <c r="D28" s="24">
        <v>22</v>
      </c>
      <c r="H28" s="1"/>
      <c r="I28" s="20"/>
      <c r="J28" s="3"/>
      <c r="K28" s="3"/>
      <c r="L28" s="4"/>
    </row>
    <row r="29" spans="1:12" x14ac:dyDescent="0.25">
      <c r="D29" s="4">
        <f>SUM(D11:D28)</f>
        <v>1195</v>
      </c>
      <c r="H29" s="1"/>
      <c r="I29" s="20"/>
      <c r="J29" s="25"/>
      <c r="K29" s="3"/>
      <c r="L29" s="4"/>
    </row>
    <row r="30" spans="1:12" ht="15" customHeight="1" x14ac:dyDescent="0.25">
      <c r="A30" s="116" t="s">
        <v>9</v>
      </c>
      <c r="B30" s="116"/>
      <c r="C30" s="116"/>
      <c r="D30" s="116"/>
      <c r="E30" s="116"/>
      <c r="F30" s="116"/>
      <c r="H30" s="1"/>
      <c r="I30" s="20"/>
      <c r="J30" s="19"/>
      <c r="K30" s="3"/>
      <c r="L30" s="4"/>
    </row>
    <row r="31" spans="1:12" ht="15" customHeight="1" x14ac:dyDescent="0.25">
      <c r="A31" s="116"/>
      <c r="B31" s="116"/>
      <c r="C31" s="116"/>
      <c r="D31" s="116"/>
      <c r="E31" s="116"/>
      <c r="F31" s="116"/>
      <c r="I31" s="20"/>
      <c r="J31" s="19"/>
      <c r="K31" s="3"/>
      <c r="L31" s="4"/>
    </row>
    <row r="32" spans="1:12" x14ac:dyDescent="0.25">
      <c r="A32" s="16" t="s">
        <v>6</v>
      </c>
      <c r="B32" s="26" t="s">
        <v>10</v>
      </c>
      <c r="C32" s="27" t="s">
        <v>7</v>
      </c>
      <c r="D32" s="17" t="s">
        <v>8</v>
      </c>
      <c r="E32" s="15"/>
      <c r="F32" s="15"/>
      <c r="I32" s="20"/>
      <c r="J32" s="19"/>
      <c r="K32" s="3"/>
      <c r="L32" s="4"/>
    </row>
    <row r="33" spans="1:12" x14ac:dyDescent="0.25">
      <c r="A33" s="1">
        <v>44503</v>
      </c>
      <c r="B33" s="5">
        <v>184</v>
      </c>
      <c r="C33" s="3" t="s">
        <v>169</v>
      </c>
      <c r="D33" s="4">
        <v>62.06</v>
      </c>
      <c r="E33" s="15"/>
      <c r="F33" s="15"/>
      <c r="I33" s="20"/>
      <c r="J33" s="19"/>
      <c r="K33" s="3"/>
      <c r="L33" s="4"/>
    </row>
    <row r="34" spans="1:12" x14ac:dyDescent="0.25">
      <c r="A34" s="1">
        <v>44522</v>
      </c>
      <c r="B34" s="5">
        <v>186</v>
      </c>
      <c r="C34" s="3" t="s">
        <v>204</v>
      </c>
      <c r="D34" s="4">
        <v>348</v>
      </c>
      <c r="E34" s="15"/>
      <c r="F34" s="15"/>
      <c r="I34" s="20"/>
      <c r="J34" s="19"/>
      <c r="K34" s="3"/>
      <c r="L34" s="4"/>
    </row>
    <row r="35" spans="1:12" x14ac:dyDescent="0.25">
      <c r="B35" s="5"/>
      <c r="D35" s="4">
        <v>0</v>
      </c>
      <c r="E35" s="15"/>
      <c r="F35" s="15"/>
      <c r="I35" s="20"/>
      <c r="J35" s="19"/>
      <c r="K35" s="3"/>
      <c r="L35" s="4"/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SUM(D33:D36)</f>
        <v>410.06</v>
      </c>
    </row>
    <row r="38" spans="1:12" ht="15" customHeight="1" x14ac:dyDescent="0.25">
      <c r="A38" s="116" t="s">
        <v>12</v>
      </c>
      <c r="B38" s="116"/>
      <c r="C38" s="116"/>
      <c r="D38" s="116"/>
      <c r="E38" s="116"/>
      <c r="F38" s="116"/>
    </row>
    <row r="39" spans="1:12" ht="15" customHeight="1" x14ac:dyDescent="0.25">
      <c r="A39" s="116"/>
      <c r="B39" s="116"/>
      <c r="C39" s="116"/>
      <c r="D39" s="116"/>
      <c r="E39" s="116"/>
      <c r="F39" s="116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43770</v>
      </c>
      <c r="B41" s="5"/>
      <c r="C41" s="3" t="s">
        <v>13</v>
      </c>
      <c r="D41" s="64">
        <f>SUM(OCT!D44)</f>
        <v>8292.4599999999991</v>
      </c>
    </row>
    <row r="42" spans="1:12" x14ac:dyDescent="0.25">
      <c r="B42" s="5"/>
      <c r="C42" s="3" t="s">
        <v>5</v>
      </c>
      <c r="D42" s="28">
        <f>SUM(D29)</f>
        <v>1195</v>
      </c>
    </row>
    <row r="43" spans="1:12" x14ac:dyDescent="0.25">
      <c r="B43" s="5"/>
      <c r="C43" s="3" t="s">
        <v>9</v>
      </c>
      <c r="D43" s="28">
        <f>SUM(-D37)</f>
        <v>-410.06</v>
      </c>
    </row>
    <row r="44" spans="1:12" x14ac:dyDescent="0.25">
      <c r="A44" s="1">
        <v>43799</v>
      </c>
      <c r="C44" s="3" t="s">
        <v>14</v>
      </c>
      <c r="D44" s="4">
        <f>SUM(D41:D43)</f>
        <v>9077.4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19" t="s">
        <v>0</v>
      </c>
      <c r="C50" s="119"/>
      <c r="D50" s="120" t="s">
        <v>1</v>
      </c>
      <c r="E50" s="120"/>
      <c r="F50" s="120"/>
      <c r="H50" s="20"/>
    </row>
    <row r="51" spans="1:9" ht="15.75" x14ac:dyDescent="0.25">
      <c r="B51" s="119"/>
      <c r="C51" s="119"/>
      <c r="D51" s="121" t="s">
        <v>2</v>
      </c>
      <c r="E51" s="121"/>
      <c r="F51" s="121"/>
      <c r="H51" s="20"/>
      <c r="I51" s="19"/>
    </row>
    <row r="52" spans="1:9" ht="15.75" x14ac:dyDescent="0.25">
      <c r="B52" s="119"/>
      <c r="C52" s="119"/>
      <c r="D52" s="7" t="s">
        <v>56</v>
      </c>
      <c r="E52" s="122">
        <f>SUM('DATA ENTRY'!C4)</f>
        <v>2021</v>
      </c>
      <c r="F52" s="122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17" t="s">
        <v>15</v>
      </c>
      <c r="B55" s="117"/>
      <c r="C55" s="117"/>
      <c r="D55" s="117"/>
      <c r="E55" s="10"/>
      <c r="F55" s="10"/>
    </row>
    <row r="56" spans="1:9" ht="15.75" x14ac:dyDescent="0.25">
      <c r="A56" s="117"/>
      <c r="B56" s="117"/>
      <c r="C56" s="117"/>
      <c r="D56" s="117"/>
      <c r="E56" s="10"/>
      <c r="F56" s="10"/>
    </row>
    <row r="57" spans="1:9" x14ac:dyDescent="0.25">
      <c r="A57" s="116" t="s">
        <v>5</v>
      </c>
      <c r="B57" s="116"/>
      <c r="C57" s="116"/>
      <c r="D57" s="116"/>
      <c r="E57" s="116"/>
      <c r="F57" s="116"/>
    </row>
    <row r="58" spans="1:9" x14ac:dyDescent="0.25">
      <c r="A58" s="116"/>
      <c r="B58" s="116"/>
      <c r="C58" s="116"/>
      <c r="D58" s="116"/>
      <c r="E58" s="116"/>
      <c r="F58" s="116"/>
    </row>
    <row r="59" spans="1:9" x14ac:dyDescent="0.25">
      <c r="A59" s="16" t="s">
        <v>6</v>
      </c>
      <c r="B59" s="123" t="s">
        <v>7</v>
      </c>
      <c r="C59" s="123"/>
      <c r="D59" s="17" t="s">
        <v>8</v>
      </c>
      <c r="E59" s="15"/>
      <c r="F59" s="15"/>
    </row>
    <row r="60" spans="1:9" x14ac:dyDescent="0.25">
      <c r="A60" s="1">
        <v>43770</v>
      </c>
      <c r="C60" s="3" t="s">
        <v>16</v>
      </c>
      <c r="D60" s="4">
        <v>0.08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0.08</v>
      </c>
    </row>
    <row r="63" spans="1:9" x14ac:dyDescent="0.25">
      <c r="A63" s="116" t="s">
        <v>9</v>
      </c>
      <c r="B63" s="116"/>
      <c r="C63" s="116"/>
      <c r="D63" s="116"/>
      <c r="E63" s="116"/>
      <c r="F63" s="116"/>
    </row>
    <row r="64" spans="1:9" x14ac:dyDescent="0.25">
      <c r="A64" s="116"/>
      <c r="B64" s="116"/>
      <c r="C64" s="116"/>
      <c r="D64" s="116"/>
      <c r="E64" s="116"/>
      <c r="F64" s="116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16" t="s">
        <v>12</v>
      </c>
      <c r="B69" s="116"/>
      <c r="C69" s="116"/>
      <c r="D69" s="116"/>
      <c r="E69" s="116"/>
      <c r="F69" s="116"/>
    </row>
    <row r="70" spans="1:6" x14ac:dyDescent="0.25">
      <c r="A70" s="116"/>
      <c r="B70" s="116"/>
      <c r="C70" s="116"/>
      <c r="D70" s="116"/>
      <c r="E70" s="116"/>
      <c r="F70" s="116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43770</v>
      </c>
      <c r="C72" s="3" t="s">
        <v>18</v>
      </c>
      <c r="D72" s="64">
        <f>SUM(OCT!D75)</f>
        <v>2064.4100000000003</v>
      </c>
    </row>
    <row r="73" spans="1:6" x14ac:dyDescent="0.25">
      <c r="C73" s="3" t="s">
        <v>5</v>
      </c>
      <c r="D73" s="4">
        <f>SUM(D62)</f>
        <v>0.08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43799</v>
      </c>
      <c r="C75" s="3" t="s">
        <v>19</v>
      </c>
      <c r="D75" s="4">
        <f>SUM(D72:D74)</f>
        <v>2064.4900000000002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19" t="s">
        <v>0</v>
      </c>
      <c r="C99" s="119"/>
      <c r="D99" s="120" t="s">
        <v>1</v>
      </c>
      <c r="E99" s="120"/>
      <c r="F99" s="120"/>
    </row>
    <row r="100" spans="1:6" ht="15.75" x14ac:dyDescent="0.25">
      <c r="B100" s="119"/>
      <c r="C100" s="119"/>
      <c r="D100" s="121" t="s">
        <v>20</v>
      </c>
      <c r="E100" s="121"/>
      <c r="F100" s="121"/>
    </row>
    <row r="101" spans="1:6" ht="15.75" x14ac:dyDescent="0.25">
      <c r="B101" s="119"/>
      <c r="C101" s="119"/>
      <c r="D101" s="7" t="s">
        <v>56</v>
      </c>
      <c r="E101" s="122">
        <f>SUM('DATA ENTRY'!C4)</f>
        <v>2021</v>
      </c>
      <c r="F101" s="122"/>
    </row>
    <row r="102" spans="1:6" x14ac:dyDescent="0.25">
      <c r="A102" s="117" t="s">
        <v>21</v>
      </c>
      <c r="B102" s="117"/>
      <c r="C102" s="117"/>
      <c r="D102" s="117"/>
    </row>
    <row r="103" spans="1:6" x14ac:dyDescent="0.25">
      <c r="A103" s="117"/>
      <c r="B103" s="117"/>
      <c r="C103" s="117"/>
      <c r="D103" s="117"/>
    </row>
    <row r="104" spans="1:6" x14ac:dyDescent="0.25">
      <c r="A104" s="116" t="s">
        <v>5</v>
      </c>
      <c r="B104" s="116"/>
      <c r="C104" s="116"/>
      <c r="D104" s="116"/>
      <c r="E104" s="116"/>
      <c r="F104" s="116"/>
    </row>
    <row r="105" spans="1:6" x14ac:dyDescent="0.25">
      <c r="A105" s="116"/>
      <c r="B105" s="116"/>
      <c r="C105" s="116"/>
      <c r="D105" s="116"/>
      <c r="E105" s="116"/>
      <c r="F105" s="116"/>
    </row>
    <row r="106" spans="1:6" x14ac:dyDescent="0.25">
      <c r="A106" s="35" t="s">
        <v>6</v>
      </c>
      <c r="B106" s="118" t="s">
        <v>7</v>
      </c>
      <c r="C106" s="118"/>
      <c r="D106" s="36" t="s">
        <v>8</v>
      </c>
      <c r="E106" s="15"/>
      <c r="F106" s="15"/>
    </row>
    <row r="107" spans="1:6" s="41" customFormat="1" x14ac:dyDescent="0.25">
      <c r="A107" s="37">
        <v>44510</v>
      </c>
      <c r="B107" s="38" t="s">
        <v>73</v>
      </c>
      <c r="C107" s="39" t="s">
        <v>205</v>
      </c>
      <c r="D107" s="40">
        <v>410</v>
      </c>
    </row>
    <row r="108" spans="1:6" s="41" customFormat="1" x14ac:dyDescent="0.25">
      <c r="A108" s="37">
        <v>44510</v>
      </c>
      <c r="B108" s="38" t="s">
        <v>98</v>
      </c>
      <c r="C108" s="39" t="s">
        <v>220</v>
      </c>
      <c r="D108" s="40">
        <v>100</v>
      </c>
    </row>
    <row r="109" spans="1:6" x14ac:dyDescent="0.25">
      <c r="A109" s="37">
        <v>44515</v>
      </c>
      <c r="B109" s="38" t="s">
        <v>73</v>
      </c>
      <c r="C109" s="39" t="s">
        <v>205</v>
      </c>
      <c r="D109" s="40">
        <v>180</v>
      </c>
      <c r="E109" s="15"/>
      <c r="F109" s="15"/>
    </row>
    <row r="110" spans="1:6" x14ac:dyDescent="0.25">
      <c r="A110" s="18">
        <v>44516</v>
      </c>
      <c r="B110" s="42" t="s">
        <v>98</v>
      </c>
      <c r="C110" s="34" t="s">
        <v>221</v>
      </c>
      <c r="D110" s="28">
        <v>150</v>
      </c>
      <c r="E110" s="15"/>
      <c r="F110" s="15"/>
    </row>
    <row r="111" spans="1:6" ht="14.25" customHeight="1" x14ac:dyDescent="0.25">
      <c r="A111" s="1">
        <v>44516</v>
      </c>
      <c r="B111" s="2" t="s">
        <v>73</v>
      </c>
      <c r="C111" s="3" t="s">
        <v>205</v>
      </c>
      <c r="D111" s="4">
        <v>160</v>
      </c>
      <c r="E111" s="15"/>
      <c r="F111" s="15"/>
    </row>
    <row r="112" spans="1:6" ht="14.25" customHeight="1" x14ac:dyDescent="0.25">
      <c r="A112" s="1">
        <v>44524</v>
      </c>
      <c r="B112" s="5" t="s">
        <v>73</v>
      </c>
      <c r="C112" s="3" t="s">
        <v>78</v>
      </c>
      <c r="D112" s="4">
        <v>15</v>
      </c>
      <c r="E112" s="15"/>
      <c r="F112" s="15"/>
    </row>
    <row r="113" spans="1:6" ht="14.25" customHeight="1" x14ac:dyDescent="0.25">
      <c r="A113" s="1">
        <v>44524</v>
      </c>
      <c r="B113" s="2" t="s">
        <v>73</v>
      </c>
      <c r="C113" s="3" t="s">
        <v>205</v>
      </c>
      <c r="D113" s="4">
        <v>60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1075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16" t="s">
        <v>9</v>
      </c>
      <c r="B120" s="116"/>
      <c r="C120" s="116"/>
      <c r="D120" s="116"/>
      <c r="E120" s="116"/>
      <c r="F120" s="116"/>
    </row>
    <row r="121" spans="1:6" ht="14.25" customHeight="1" x14ac:dyDescent="0.25">
      <c r="A121" s="116"/>
      <c r="B121" s="116"/>
      <c r="C121" s="116"/>
      <c r="D121" s="116"/>
      <c r="E121" s="116"/>
      <c r="F121" s="116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A123" s="1">
        <v>44503</v>
      </c>
      <c r="B123" s="5">
        <v>2775</v>
      </c>
      <c r="C123" s="3" t="s">
        <v>177</v>
      </c>
      <c r="D123" s="4">
        <v>29.96</v>
      </c>
      <c r="E123" s="15"/>
      <c r="F123" s="15"/>
    </row>
    <row r="124" spans="1:6" ht="14.25" customHeight="1" x14ac:dyDescent="0.25">
      <c r="B124" s="5"/>
      <c r="C124" s="114" t="s">
        <v>173</v>
      </c>
      <c r="D124" s="4">
        <v>0</v>
      </c>
      <c r="E124" s="15"/>
      <c r="F124" s="15"/>
    </row>
    <row r="125" spans="1:6" ht="14.25" customHeight="1" x14ac:dyDescent="0.25">
      <c r="B125" s="5"/>
      <c r="C125" s="114" t="s">
        <v>174</v>
      </c>
      <c r="D125" s="4">
        <v>0</v>
      </c>
      <c r="E125" s="15"/>
      <c r="F125" s="15"/>
    </row>
    <row r="126" spans="1:6" ht="14.25" customHeight="1" x14ac:dyDescent="0.25">
      <c r="B126" s="5"/>
      <c r="C126" s="114" t="s">
        <v>175</v>
      </c>
      <c r="D126" s="4">
        <v>0</v>
      </c>
      <c r="E126" s="15"/>
      <c r="F126" s="15"/>
    </row>
    <row r="127" spans="1:6" ht="14.25" customHeight="1" x14ac:dyDescent="0.25">
      <c r="C127" s="114" t="s">
        <v>176</v>
      </c>
      <c r="D127" s="4">
        <v>0</v>
      </c>
      <c r="E127" s="15"/>
      <c r="F127" s="15"/>
    </row>
    <row r="128" spans="1:6" ht="14.25" customHeight="1" x14ac:dyDescent="0.25">
      <c r="A128" s="1">
        <v>44510</v>
      </c>
      <c r="B128" s="2" t="s">
        <v>206</v>
      </c>
      <c r="C128" s="3" t="s">
        <v>207</v>
      </c>
      <c r="D128" s="4">
        <v>410</v>
      </c>
      <c r="E128" s="15"/>
      <c r="F128" s="15"/>
    </row>
    <row r="129" spans="1:6" x14ac:dyDescent="0.25">
      <c r="A129" s="1">
        <v>44512</v>
      </c>
      <c r="B129" s="2" t="s">
        <v>206</v>
      </c>
      <c r="C129" s="3" t="s">
        <v>207</v>
      </c>
      <c r="D129" s="4">
        <v>180</v>
      </c>
      <c r="E129" s="15"/>
      <c r="F129" s="15"/>
    </row>
    <row r="130" spans="1:6" x14ac:dyDescent="0.25">
      <c r="A130" s="1">
        <v>44516</v>
      </c>
      <c r="B130" s="5" t="s">
        <v>206</v>
      </c>
      <c r="C130" s="3" t="s">
        <v>207</v>
      </c>
      <c r="D130" s="4">
        <v>160</v>
      </c>
      <c r="E130" s="15"/>
      <c r="F130" s="15"/>
    </row>
    <row r="131" spans="1:6" x14ac:dyDescent="0.25">
      <c r="A131" s="1">
        <v>44519</v>
      </c>
      <c r="B131" s="2" t="s">
        <v>206</v>
      </c>
      <c r="C131" s="3" t="s">
        <v>207</v>
      </c>
      <c r="D131" s="4">
        <v>60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839.96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16" t="s">
        <v>12</v>
      </c>
      <c r="B140" s="116"/>
      <c r="C140" s="116"/>
      <c r="D140" s="116"/>
      <c r="E140" s="116"/>
      <c r="F140" s="116"/>
    </row>
    <row r="141" spans="1:6" x14ac:dyDescent="0.25">
      <c r="A141" s="116"/>
      <c r="B141" s="116"/>
      <c r="C141" s="116"/>
      <c r="D141" s="116"/>
      <c r="E141" s="116"/>
      <c r="F141" s="116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43770</v>
      </c>
      <c r="C143" s="3" t="s">
        <v>13</v>
      </c>
      <c r="D143" s="28">
        <f>SUM(OCT!D146)</f>
        <v>1913.5200000000004</v>
      </c>
    </row>
    <row r="144" spans="1:6" x14ac:dyDescent="0.25">
      <c r="C144" s="3" t="s">
        <v>5</v>
      </c>
      <c r="D144" s="4">
        <f>SUM(D117)</f>
        <v>1075</v>
      </c>
    </row>
    <row r="145" spans="1:6" x14ac:dyDescent="0.25">
      <c r="C145" s="3" t="s">
        <v>9</v>
      </c>
      <c r="D145" s="4">
        <f>SUM(-D138)</f>
        <v>-839.96</v>
      </c>
    </row>
    <row r="146" spans="1:6" x14ac:dyDescent="0.25">
      <c r="A146" s="1">
        <v>43799</v>
      </c>
      <c r="C146" s="3" t="s">
        <v>14</v>
      </c>
      <c r="D146" s="4">
        <f>SUM(D143:D145)</f>
        <v>2148.5600000000004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19" t="s">
        <v>0</v>
      </c>
      <c r="C148" s="119"/>
      <c r="D148" s="120" t="s">
        <v>1</v>
      </c>
      <c r="E148" s="120"/>
      <c r="F148" s="120"/>
    </row>
    <row r="149" spans="1:6" ht="15.75" x14ac:dyDescent="0.25">
      <c r="B149" s="119"/>
      <c r="C149" s="119"/>
      <c r="D149" s="121" t="s">
        <v>20</v>
      </c>
      <c r="E149" s="121"/>
      <c r="F149" s="121"/>
    </row>
    <row r="150" spans="1:6" ht="15.75" x14ac:dyDescent="0.25">
      <c r="B150" s="119"/>
      <c r="C150" s="119"/>
      <c r="D150" s="7" t="s">
        <v>56</v>
      </c>
      <c r="E150" s="122">
        <f>SUM('DATA ENTRY'!C4)</f>
        <v>2021</v>
      </c>
      <c r="F150" s="122"/>
    </row>
    <row r="151" spans="1:6" ht="31.5" x14ac:dyDescent="0.25">
      <c r="B151" s="119" t="s">
        <v>22</v>
      </c>
      <c r="C151" s="119"/>
      <c r="D151" s="7"/>
      <c r="E151" s="97"/>
      <c r="F151" s="97"/>
    </row>
    <row r="152" spans="1:6" x14ac:dyDescent="0.25">
      <c r="A152" s="117" t="s">
        <v>21</v>
      </c>
      <c r="B152" s="117"/>
      <c r="C152" s="117"/>
      <c r="D152" s="117"/>
    </row>
    <row r="153" spans="1:6" x14ac:dyDescent="0.25">
      <c r="A153" s="117"/>
      <c r="B153" s="117"/>
      <c r="C153" s="117"/>
      <c r="D153" s="117"/>
    </row>
    <row r="154" spans="1:6" x14ac:dyDescent="0.25">
      <c r="A154" s="116" t="s">
        <v>5</v>
      </c>
      <c r="B154" s="116"/>
      <c r="C154" s="116"/>
      <c r="D154" s="116"/>
      <c r="E154" s="116"/>
      <c r="F154" s="116"/>
    </row>
    <row r="155" spans="1:6" x14ac:dyDescent="0.25">
      <c r="A155" s="116"/>
      <c r="B155" s="116"/>
      <c r="C155" s="116"/>
      <c r="D155" s="116"/>
      <c r="E155" s="116"/>
      <c r="F155" s="116"/>
    </row>
    <row r="156" spans="1:6" x14ac:dyDescent="0.25">
      <c r="A156" s="35" t="s">
        <v>6</v>
      </c>
      <c r="B156" s="118" t="s">
        <v>7</v>
      </c>
      <c r="C156" s="118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16" t="s">
        <v>9</v>
      </c>
      <c r="B169" s="116"/>
      <c r="C169" s="116"/>
      <c r="D169" s="116"/>
      <c r="E169" s="116"/>
      <c r="F169" s="116"/>
    </row>
    <row r="170" spans="1:6" x14ac:dyDescent="0.25">
      <c r="A170" s="116"/>
      <c r="B170" s="116"/>
      <c r="C170" s="116"/>
      <c r="D170" s="116"/>
      <c r="E170" s="116"/>
      <c r="F170" s="116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16" t="s">
        <v>12</v>
      </c>
      <c r="B187" s="116"/>
      <c r="C187" s="116"/>
      <c r="D187" s="116"/>
      <c r="E187" s="116"/>
      <c r="F187" s="116"/>
    </row>
    <row r="188" spans="1:6" x14ac:dyDescent="0.25">
      <c r="A188" s="116"/>
      <c r="B188" s="116"/>
      <c r="C188" s="116"/>
      <c r="D188" s="116"/>
      <c r="E188" s="116"/>
      <c r="F188" s="116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43770</v>
      </c>
      <c r="C190" s="3" t="s">
        <v>13</v>
      </c>
      <c r="D190" s="28">
        <f>SUM(OCT!D193)</f>
        <v>1643.58</v>
      </c>
    </row>
    <row r="191" spans="1:6" x14ac:dyDescent="0.25"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43799</v>
      </c>
      <c r="C193" s="3" t="s">
        <v>14</v>
      </c>
      <c r="D193" s="4">
        <f>SUM(D190:D192)</f>
        <v>1643.58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30:F31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19" t="s">
        <v>0</v>
      </c>
      <c r="C1" s="119"/>
      <c r="D1" s="120" t="s">
        <v>1</v>
      </c>
      <c r="E1" s="120"/>
      <c r="F1" s="120"/>
    </row>
    <row r="2" spans="1:12" ht="14.25" customHeight="1" x14ac:dyDescent="0.25">
      <c r="B2" s="119"/>
      <c r="C2" s="119"/>
      <c r="D2" s="121" t="s">
        <v>2</v>
      </c>
      <c r="E2" s="121"/>
      <c r="F2" s="121"/>
      <c r="G2" s="6"/>
    </row>
    <row r="3" spans="1:12" ht="15.75" x14ac:dyDescent="0.25">
      <c r="B3" s="119"/>
      <c r="C3" s="119"/>
      <c r="D3" s="7" t="s">
        <v>57</v>
      </c>
      <c r="E3" s="122">
        <f>SUM('DATA ENTRY'!C4)</f>
        <v>2021</v>
      </c>
      <c r="F3" s="122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17" t="s">
        <v>4</v>
      </c>
      <c r="B5" s="117"/>
      <c r="C5" s="117"/>
      <c r="D5" s="117"/>
      <c r="E5" s="10"/>
      <c r="F5" s="10"/>
      <c r="G5" s="11"/>
    </row>
    <row r="6" spans="1:12" ht="14.25" customHeight="1" x14ac:dyDescent="0.5">
      <c r="A6" s="117"/>
      <c r="B6" s="117"/>
      <c r="C6" s="117"/>
      <c r="D6" s="117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16" t="s">
        <v>5</v>
      </c>
      <c r="B8" s="116"/>
      <c r="C8" s="116"/>
      <c r="D8" s="116"/>
      <c r="E8" s="116"/>
      <c r="F8" s="116"/>
      <c r="G8" s="15"/>
    </row>
    <row r="9" spans="1:12" x14ac:dyDescent="0.25">
      <c r="A9" s="116"/>
      <c r="B9" s="116"/>
      <c r="C9" s="116"/>
      <c r="D9" s="116"/>
      <c r="E9" s="116"/>
      <c r="F9" s="116"/>
    </row>
    <row r="10" spans="1:12" ht="15" customHeight="1" x14ac:dyDescent="0.25">
      <c r="A10" s="16" t="s">
        <v>6</v>
      </c>
      <c r="B10" s="123" t="s">
        <v>7</v>
      </c>
      <c r="C10" s="123"/>
      <c r="D10" s="17" t="s">
        <v>8</v>
      </c>
      <c r="E10" s="15"/>
      <c r="F10" s="15"/>
    </row>
    <row r="11" spans="1:12" ht="15" customHeight="1" x14ac:dyDescent="0.25">
      <c r="A11" s="1">
        <v>44537</v>
      </c>
      <c r="B11" s="2" t="s">
        <v>69</v>
      </c>
      <c r="C11" s="3" t="s">
        <v>227</v>
      </c>
      <c r="D11" s="4">
        <v>4</v>
      </c>
    </row>
    <row r="12" spans="1:12" x14ac:dyDescent="0.25">
      <c r="A12" s="1">
        <v>44537</v>
      </c>
      <c r="B12" s="2" t="s">
        <v>69</v>
      </c>
      <c r="C12" s="58" t="s">
        <v>228</v>
      </c>
      <c r="D12" s="4">
        <v>22</v>
      </c>
    </row>
    <row r="13" spans="1:12" x14ac:dyDescent="0.25">
      <c r="A13" s="1">
        <v>44537</v>
      </c>
      <c r="B13" s="5" t="s">
        <v>73</v>
      </c>
      <c r="C13" s="3" t="s">
        <v>229</v>
      </c>
      <c r="D13" s="4">
        <v>20</v>
      </c>
    </row>
    <row r="14" spans="1:12" x14ac:dyDescent="0.25">
      <c r="A14" s="1">
        <v>44540</v>
      </c>
      <c r="B14" s="18" t="s">
        <v>87</v>
      </c>
      <c r="C14" s="3" t="s">
        <v>186</v>
      </c>
      <c r="D14" s="4">
        <v>12</v>
      </c>
    </row>
    <row r="15" spans="1:12" x14ac:dyDescent="0.25">
      <c r="A15" s="1">
        <v>44540</v>
      </c>
      <c r="B15" s="2" t="s">
        <v>87</v>
      </c>
      <c r="C15" s="3" t="s">
        <v>230</v>
      </c>
      <c r="D15" s="4">
        <v>8</v>
      </c>
      <c r="H15" s="1"/>
      <c r="I15" s="19"/>
    </row>
    <row r="16" spans="1:12" x14ac:dyDescent="0.25">
      <c r="A16" s="1">
        <v>44540</v>
      </c>
      <c r="B16" s="2" t="s">
        <v>87</v>
      </c>
      <c r="C16" s="3" t="s">
        <v>231</v>
      </c>
      <c r="D16" s="4">
        <v>8</v>
      </c>
      <c r="H16" s="1"/>
      <c r="I16" s="20"/>
      <c r="J16" s="19"/>
      <c r="K16" s="3"/>
      <c r="L16" s="4"/>
    </row>
    <row r="17" spans="1:12" x14ac:dyDescent="0.25">
      <c r="A17" s="1">
        <v>44540</v>
      </c>
      <c r="B17" s="2" t="s">
        <v>69</v>
      </c>
      <c r="C17" s="3" t="s">
        <v>232</v>
      </c>
      <c r="D17" s="4">
        <v>32</v>
      </c>
      <c r="H17" s="1"/>
      <c r="I17" s="20"/>
      <c r="J17" s="19"/>
      <c r="K17" s="3"/>
      <c r="L17" s="4"/>
    </row>
    <row r="18" spans="1:12" x14ac:dyDescent="0.25">
      <c r="A18" s="1">
        <v>44540</v>
      </c>
      <c r="B18" s="2" t="s">
        <v>69</v>
      </c>
      <c r="C18" s="3" t="s">
        <v>233</v>
      </c>
      <c r="D18" s="4">
        <v>6</v>
      </c>
      <c r="H18" s="1"/>
      <c r="I18" s="20"/>
      <c r="J18" s="19"/>
      <c r="K18" s="3"/>
      <c r="L18" s="4"/>
    </row>
    <row r="19" spans="1:12" x14ac:dyDescent="0.25">
      <c r="A19" s="1">
        <v>44540</v>
      </c>
      <c r="B19" s="2" t="s">
        <v>87</v>
      </c>
      <c r="C19" s="3" t="s">
        <v>232</v>
      </c>
      <c r="D19" s="4">
        <v>12</v>
      </c>
      <c r="H19" s="1"/>
      <c r="I19" s="20"/>
      <c r="J19" s="19"/>
      <c r="K19" s="3"/>
      <c r="L19" s="4"/>
    </row>
    <row r="20" spans="1:12" x14ac:dyDescent="0.25">
      <c r="A20" s="1">
        <v>44551</v>
      </c>
      <c r="B20" s="2" t="s">
        <v>69</v>
      </c>
      <c r="C20" s="3" t="s">
        <v>234</v>
      </c>
      <c r="D20" s="4">
        <v>4</v>
      </c>
      <c r="H20" s="1"/>
      <c r="I20" s="20"/>
      <c r="J20" s="19"/>
      <c r="K20" s="3"/>
      <c r="L20" s="4"/>
    </row>
    <row r="21" spans="1:12" x14ac:dyDescent="0.25">
      <c r="A21" s="1">
        <v>44551</v>
      </c>
      <c r="B21" s="2" t="s">
        <v>69</v>
      </c>
      <c r="C21" s="3" t="s">
        <v>235</v>
      </c>
      <c r="D21" s="4">
        <v>30</v>
      </c>
      <c r="H21" s="1"/>
      <c r="I21" s="20"/>
      <c r="J21" s="19"/>
      <c r="K21" s="3"/>
      <c r="L21" s="4"/>
    </row>
    <row r="22" spans="1:12" x14ac:dyDescent="0.25">
      <c r="A22" s="1">
        <v>44551</v>
      </c>
      <c r="B22" s="2" t="s">
        <v>69</v>
      </c>
      <c r="C22" s="3" t="s">
        <v>236</v>
      </c>
      <c r="D22" s="4">
        <v>4</v>
      </c>
      <c r="H22" s="1"/>
      <c r="I22" s="20"/>
      <c r="J22" s="19"/>
      <c r="K22" s="3"/>
      <c r="L22" s="4"/>
    </row>
    <row r="23" spans="1:12" x14ac:dyDescent="0.25">
      <c r="A23" s="1">
        <v>44560</v>
      </c>
      <c r="B23" s="2" t="s">
        <v>69</v>
      </c>
      <c r="C23" s="3" t="s">
        <v>237</v>
      </c>
      <c r="D23" s="4">
        <v>4</v>
      </c>
      <c r="H23" s="1"/>
      <c r="I23" s="20"/>
      <c r="J23" s="19"/>
      <c r="K23" s="3"/>
      <c r="L23" s="4"/>
    </row>
    <row r="24" spans="1:12" x14ac:dyDescent="0.25">
      <c r="A24" s="1">
        <v>44560</v>
      </c>
      <c r="B24" s="2" t="s">
        <v>69</v>
      </c>
      <c r="C24" s="3" t="s">
        <v>125</v>
      </c>
      <c r="D24" s="4">
        <v>20</v>
      </c>
      <c r="H24" s="1"/>
      <c r="I24" s="20"/>
      <c r="J24" s="19"/>
      <c r="K24" s="3"/>
      <c r="L24" s="4"/>
    </row>
    <row r="25" spans="1:12" ht="15" customHeight="1" x14ac:dyDescent="0.25">
      <c r="A25" s="21"/>
      <c r="B25" s="22"/>
      <c r="C25" s="23"/>
      <c r="D25" s="24">
        <v>0</v>
      </c>
      <c r="H25" s="1"/>
      <c r="I25" s="20"/>
      <c r="J25" s="3"/>
      <c r="K25" s="3"/>
      <c r="L25" s="4"/>
    </row>
    <row r="26" spans="1:12" x14ac:dyDescent="0.25">
      <c r="D26" s="4">
        <f>SUM(D11:D25)</f>
        <v>186</v>
      </c>
      <c r="H26" s="1"/>
      <c r="I26" s="20"/>
      <c r="J26" s="25"/>
      <c r="K26" s="3"/>
      <c r="L26" s="4"/>
    </row>
    <row r="27" spans="1:12" ht="15" customHeight="1" x14ac:dyDescent="0.25">
      <c r="A27" s="116" t="s">
        <v>9</v>
      </c>
      <c r="B27" s="116"/>
      <c r="C27" s="116"/>
      <c r="D27" s="116"/>
      <c r="E27" s="116"/>
      <c r="F27" s="116"/>
      <c r="H27" s="1"/>
      <c r="I27" s="20"/>
      <c r="J27" s="19"/>
      <c r="K27" s="3"/>
      <c r="L27" s="4"/>
    </row>
    <row r="28" spans="1:12" ht="15" customHeight="1" x14ac:dyDescent="0.25">
      <c r="A28" s="116"/>
      <c r="B28" s="116"/>
      <c r="C28" s="116"/>
      <c r="D28" s="116"/>
      <c r="E28" s="116"/>
      <c r="F28" s="116"/>
      <c r="I28" s="20"/>
      <c r="J28" s="19"/>
      <c r="K28" s="3"/>
      <c r="L28" s="4"/>
    </row>
    <row r="29" spans="1:12" x14ac:dyDescent="0.25">
      <c r="A29" s="16" t="s">
        <v>6</v>
      </c>
      <c r="B29" s="26" t="s">
        <v>10</v>
      </c>
      <c r="C29" s="27" t="s">
        <v>7</v>
      </c>
      <c r="D29" s="17" t="s">
        <v>8</v>
      </c>
      <c r="E29" s="15"/>
      <c r="F29" s="15"/>
      <c r="I29" s="20"/>
      <c r="J29" s="19"/>
      <c r="K29" s="3"/>
      <c r="L29" s="4"/>
    </row>
    <row r="30" spans="1:12" x14ac:dyDescent="0.25">
      <c r="A30" s="1">
        <v>44532</v>
      </c>
      <c r="B30" s="5">
        <v>187</v>
      </c>
      <c r="C30" s="3" t="s">
        <v>217</v>
      </c>
      <c r="D30" s="4">
        <v>110</v>
      </c>
      <c r="E30" s="15"/>
      <c r="F30" s="15"/>
      <c r="I30" s="20"/>
      <c r="J30" s="19"/>
      <c r="K30" s="3"/>
      <c r="L30" s="4"/>
    </row>
    <row r="31" spans="1:12" x14ac:dyDescent="0.25">
      <c r="A31" s="1">
        <v>44532</v>
      </c>
      <c r="B31" s="5">
        <v>188</v>
      </c>
      <c r="C31" s="3" t="s">
        <v>218</v>
      </c>
      <c r="D31" s="4">
        <v>52.75</v>
      </c>
      <c r="E31" s="15"/>
      <c r="F31" s="15"/>
      <c r="I31" s="20"/>
      <c r="J31" s="19"/>
      <c r="K31" s="3"/>
      <c r="L31" s="4"/>
    </row>
    <row r="32" spans="1:12" x14ac:dyDescent="0.25">
      <c r="A32" s="1">
        <v>44535</v>
      </c>
      <c r="B32" s="5">
        <v>189</v>
      </c>
      <c r="C32" s="3" t="s">
        <v>219</v>
      </c>
      <c r="D32" s="4">
        <v>1042.52</v>
      </c>
      <c r="E32" s="15"/>
      <c r="F32" s="15"/>
      <c r="I32" s="20"/>
      <c r="J32" s="19"/>
      <c r="K32" s="3"/>
      <c r="L32" s="4"/>
    </row>
    <row r="33" spans="1:12" x14ac:dyDescent="0.25">
      <c r="A33" s="1">
        <v>44538</v>
      </c>
      <c r="B33" s="5">
        <v>190</v>
      </c>
      <c r="C33" s="3" t="s">
        <v>240</v>
      </c>
      <c r="D33" s="4">
        <v>100</v>
      </c>
      <c r="E33" s="15"/>
      <c r="F33" s="15"/>
      <c r="I33" s="20"/>
      <c r="J33" s="19"/>
      <c r="K33" s="3"/>
      <c r="L33" s="4"/>
    </row>
    <row r="34" spans="1:12" x14ac:dyDescent="0.25">
      <c r="B34" s="5"/>
      <c r="D34" s="4">
        <v>0</v>
      </c>
      <c r="E34" s="15"/>
      <c r="F34" s="15"/>
      <c r="I34" s="20"/>
      <c r="J34" s="19"/>
      <c r="K34" s="3"/>
      <c r="L34" s="4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SUM(D30:D36)</f>
        <v>1305.27</v>
      </c>
    </row>
    <row r="38" spans="1:12" ht="15" customHeight="1" x14ac:dyDescent="0.25">
      <c r="A38" s="116" t="s">
        <v>12</v>
      </c>
      <c r="B38" s="116"/>
      <c r="C38" s="116"/>
      <c r="D38" s="116"/>
      <c r="E38" s="116"/>
      <c r="F38" s="116"/>
    </row>
    <row r="39" spans="1:12" ht="15" customHeight="1" x14ac:dyDescent="0.25">
      <c r="A39" s="116"/>
      <c r="B39" s="116"/>
      <c r="C39" s="116"/>
      <c r="D39" s="116"/>
      <c r="E39" s="116"/>
      <c r="F39" s="116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43800</v>
      </c>
      <c r="B41" s="5"/>
      <c r="C41" s="3" t="s">
        <v>13</v>
      </c>
      <c r="D41" s="64">
        <f>SUM(NOV!D44)</f>
        <v>9077.4</v>
      </c>
    </row>
    <row r="42" spans="1:12" x14ac:dyDescent="0.25">
      <c r="B42" s="5"/>
      <c r="C42" s="3" t="s">
        <v>5</v>
      </c>
      <c r="D42" s="28">
        <f>SUM(D26)</f>
        <v>186</v>
      </c>
    </row>
    <row r="43" spans="1:12" x14ac:dyDescent="0.25">
      <c r="B43" s="5"/>
      <c r="C43" s="3" t="s">
        <v>9</v>
      </c>
      <c r="D43" s="28">
        <f>SUM(-D37)</f>
        <v>-1305.27</v>
      </c>
    </row>
    <row r="44" spans="1:12" x14ac:dyDescent="0.25">
      <c r="A44" s="1">
        <v>43830</v>
      </c>
      <c r="C44" s="3" t="s">
        <v>14</v>
      </c>
      <c r="D44" s="4">
        <f>SUM(D41:D43)</f>
        <v>7958.1299999999992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19" t="s">
        <v>0</v>
      </c>
      <c r="C50" s="119"/>
      <c r="D50" s="120" t="s">
        <v>1</v>
      </c>
      <c r="E50" s="120"/>
      <c r="F50" s="120"/>
      <c r="H50" s="20"/>
    </row>
    <row r="51" spans="1:9" ht="15.75" x14ac:dyDescent="0.25">
      <c r="B51" s="119"/>
      <c r="C51" s="119"/>
      <c r="D51" s="121" t="s">
        <v>2</v>
      </c>
      <c r="E51" s="121"/>
      <c r="F51" s="121"/>
      <c r="H51" s="20"/>
      <c r="I51" s="19"/>
    </row>
    <row r="52" spans="1:9" ht="15.75" x14ac:dyDescent="0.25">
      <c r="B52" s="119"/>
      <c r="C52" s="119"/>
      <c r="D52" s="7" t="s">
        <v>57</v>
      </c>
      <c r="E52" s="122">
        <f>SUM('DATA ENTRY'!C4)</f>
        <v>2021</v>
      </c>
      <c r="F52" s="122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17" t="s">
        <v>15</v>
      </c>
      <c r="B55" s="117"/>
      <c r="C55" s="117"/>
      <c r="D55" s="117"/>
      <c r="E55" s="10"/>
      <c r="F55" s="10"/>
    </row>
    <row r="56" spans="1:9" ht="15.75" x14ac:dyDescent="0.25">
      <c r="A56" s="117"/>
      <c r="B56" s="117"/>
      <c r="C56" s="117"/>
      <c r="D56" s="117"/>
      <c r="E56" s="10"/>
      <c r="F56" s="10"/>
    </row>
    <row r="57" spans="1:9" x14ac:dyDescent="0.25">
      <c r="A57" s="116" t="s">
        <v>5</v>
      </c>
      <c r="B57" s="116"/>
      <c r="C57" s="116"/>
      <c r="D57" s="116"/>
      <c r="E57" s="116"/>
      <c r="F57" s="116"/>
    </row>
    <row r="58" spans="1:9" x14ac:dyDescent="0.25">
      <c r="A58" s="116"/>
      <c r="B58" s="116"/>
      <c r="C58" s="116"/>
      <c r="D58" s="116"/>
      <c r="E58" s="116"/>
      <c r="F58" s="116"/>
    </row>
    <row r="59" spans="1:9" x14ac:dyDescent="0.25">
      <c r="A59" s="16" t="s">
        <v>6</v>
      </c>
      <c r="B59" s="123" t="s">
        <v>7</v>
      </c>
      <c r="C59" s="123"/>
      <c r="D59" s="17" t="s">
        <v>8</v>
      </c>
      <c r="E59" s="15"/>
      <c r="F59" s="15"/>
    </row>
    <row r="60" spans="1:9" x14ac:dyDescent="0.25">
      <c r="A60" s="1">
        <v>43800</v>
      </c>
      <c r="C60" s="3" t="s">
        <v>16</v>
      </c>
      <c r="D60" s="4">
        <v>0.09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0.09</v>
      </c>
    </row>
    <row r="63" spans="1:9" x14ac:dyDescent="0.25">
      <c r="A63" s="116" t="s">
        <v>9</v>
      </c>
      <c r="B63" s="116"/>
      <c r="C63" s="116"/>
      <c r="D63" s="116"/>
      <c r="E63" s="116"/>
      <c r="F63" s="116"/>
    </row>
    <row r="64" spans="1:9" x14ac:dyDescent="0.25">
      <c r="A64" s="116"/>
      <c r="B64" s="116"/>
      <c r="C64" s="116"/>
      <c r="D64" s="116"/>
      <c r="E64" s="116"/>
      <c r="F64" s="116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16" t="s">
        <v>12</v>
      </c>
      <c r="B69" s="116"/>
      <c r="C69" s="116"/>
      <c r="D69" s="116"/>
      <c r="E69" s="116"/>
      <c r="F69" s="116"/>
    </row>
    <row r="70" spans="1:6" x14ac:dyDescent="0.25">
      <c r="A70" s="116"/>
      <c r="B70" s="116"/>
      <c r="C70" s="116"/>
      <c r="D70" s="116"/>
      <c r="E70" s="116"/>
      <c r="F70" s="116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43800</v>
      </c>
      <c r="C72" s="3" t="s">
        <v>18</v>
      </c>
      <c r="D72" s="64">
        <f>SUM(NOV!D75)</f>
        <v>2064.4900000000002</v>
      </c>
    </row>
    <row r="73" spans="1:6" x14ac:dyDescent="0.25">
      <c r="C73" s="3" t="s">
        <v>5</v>
      </c>
      <c r="D73" s="4">
        <f>SUM(D62)</f>
        <v>0.09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43830</v>
      </c>
      <c r="C75" s="3" t="s">
        <v>19</v>
      </c>
      <c r="D75" s="4">
        <f>SUM(D72:D74)</f>
        <v>2064.5800000000004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19" t="s">
        <v>0</v>
      </c>
      <c r="C99" s="119"/>
      <c r="D99" s="120" t="s">
        <v>1</v>
      </c>
      <c r="E99" s="120"/>
      <c r="F99" s="120"/>
    </row>
    <row r="100" spans="1:6" ht="15.75" x14ac:dyDescent="0.25">
      <c r="B100" s="119"/>
      <c r="C100" s="119"/>
      <c r="D100" s="121" t="s">
        <v>20</v>
      </c>
      <c r="E100" s="121"/>
      <c r="F100" s="121"/>
    </row>
    <row r="101" spans="1:6" ht="15.75" x14ac:dyDescent="0.25">
      <c r="B101" s="119"/>
      <c r="C101" s="119"/>
      <c r="D101" s="7" t="s">
        <v>57</v>
      </c>
      <c r="E101" s="122">
        <f>SUM('DATA ENTRY'!C4)</f>
        <v>2021</v>
      </c>
      <c r="F101" s="122"/>
    </row>
    <row r="102" spans="1:6" x14ac:dyDescent="0.25">
      <c r="A102" s="117" t="s">
        <v>21</v>
      </c>
      <c r="B102" s="117"/>
      <c r="C102" s="117"/>
      <c r="D102" s="117"/>
    </row>
    <row r="103" spans="1:6" x14ac:dyDescent="0.25">
      <c r="A103" s="117"/>
      <c r="B103" s="117"/>
      <c r="C103" s="117"/>
      <c r="D103" s="117"/>
    </row>
    <row r="104" spans="1:6" x14ac:dyDescent="0.25">
      <c r="A104" s="116" t="s">
        <v>5</v>
      </c>
      <c r="B104" s="116"/>
      <c r="C104" s="116"/>
      <c r="D104" s="116"/>
      <c r="E104" s="116"/>
      <c r="F104" s="116"/>
    </row>
    <row r="105" spans="1:6" x14ac:dyDescent="0.25">
      <c r="A105" s="116"/>
      <c r="B105" s="116"/>
      <c r="C105" s="116"/>
      <c r="D105" s="116"/>
      <c r="E105" s="116"/>
      <c r="F105" s="116"/>
    </row>
    <row r="106" spans="1:6" x14ac:dyDescent="0.25">
      <c r="A106" s="35" t="s">
        <v>6</v>
      </c>
      <c r="B106" s="118" t="s">
        <v>7</v>
      </c>
      <c r="C106" s="118"/>
      <c r="D106" s="36" t="s">
        <v>8</v>
      </c>
      <c r="E106" s="15"/>
      <c r="F106" s="15"/>
    </row>
    <row r="107" spans="1:6" s="41" customFormat="1" x14ac:dyDescent="0.25">
      <c r="A107" s="37">
        <v>44534</v>
      </c>
      <c r="B107" s="38" t="s">
        <v>98</v>
      </c>
      <c r="C107" s="39" t="s">
        <v>238</v>
      </c>
      <c r="D107" s="40">
        <v>100</v>
      </c>
    </row>
    <row r="108" spans="1:6" s="41" customFormat="1" x14ac:dyDescent="0.25">
      <c r="A108" s="37">
        <v>44551</v>
      </c>
      <c r="B108" s="38" t="s">
        <v>98</v>
      </c>
      <c r="C108" s="39" t="s">
        <v>239</v>
      </c>
      <c r="D108" s="40">
        <v>150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250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16" t="s">
        <v>9</v>
      </c>
      <c r="B120" s="116"/>
      <c r="C120" s="116"/>
      <c r="D120" s="116"/>
      <c r="E120" s="116"/>
      <c r="F120" s="116"/>
    </row>
    <row r="121" spans="1:6" ht="14.25" customHeight="1" x14ac:dyDescent="0.25">
      <c r="A121" s="116"/>
      <c r="B121" s="116"/>
      <c r="C121" s="116"/>
      <c r="D121" s="116"/>
      <c r="E121" s="116"/>
      <c r="F121" s="116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A123" s="1">
        <v>44532</v>
      </c>
      <c r="B123" s="5">
        <v>2776</v>
      </c>
      <c r="C123" s="3" t="s">
        <v>222</v>
      </c>
      <c r="D123" s="4">
        <v>89.5</v>
      </c>
      <c r="E123" s="15"/>
      <c r="F123" s="15"/>
    </row>
    <row r="124" spans="1:6" ht="14.25" customHeight="1" x14ac:dyDescent="0.25">
      <c r="A124" s="1">
        <v>44532</v>
      </c>
      <c r="B124" s="5">
        <v>2777</v>
      </c>
      <c r="C124" s="3" t="s">
        <v>223</v>
      </c>
      <c r="D124" s="4">
        <v>6.76</v>
      </c>
      <c r="E124" s="15"/>
      <c r="F124" s="15"/>
    </row>
    <row r="125" spans="1:6" ht="14.25" customHeight="1" x14ac:dyDescent="0.25">
      <c r="A125" s="1">
        <v>44532</v>
      </c>
      <c r="B125" s="5">
        <v>2778</v>
      </c>
      <c r="C125" s="3" t="s">
        <v>224</v>
      </c>
      <c r="D125" s="4">
        <v>34.43</v>
      </c>
      <c r="E125" s="15"/>
      <c r="F125" s="15"/>
    </row>
    <row r="126" spans="1:6" ht="14.25" customHeight="1" x14ac:dyDescent="0.25">
      <c r="A126" s="1">
        <v>44532</v>
      </c>
      <c r="B126" s="5">
        <v>2779</v>
      </c>
      <c r="C126" s="3" t="s">
        <v>225</v>
      </c>
      <c r="D126" s="4">
        <v>170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300.69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16" t="s">
        <v>12</v>
      </c>
      <c r="B140" s="116"/>
      <c r="C140" s="116"/>
      <c r="D140" s="116"/>
      <c r="E140" s="116"/>
      <c r="F140" s="116"/>
    </row>
    <row r="141" spans="1:6" x14ac:dyDescent="0.25">
      <c r="A141" s="116"/>
      <c r="B141" s="116"/>
      <c r="C141" s="116"/>
      <c r="D141" s="116"/>
      <c r="E141" s="116"/>
      <c r="F141" s="116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43800</v>
      </c>
      <c r="C143" s="3" t="s">
        <v>13</v>
      </c>
      <c r="D143" s="28">
        <f>SUM(NOV!D146)</f>
        <v>2148.5600000000004</v>
      </c>
    </row>
    <row r="144" spans="1:6" x14ac:dyDescent="0.25">
      <c r="C144" s="3" t="s">
        <v>5</v>
      </c>
      <c r="D144" s="4">
        <f>SUM(D117)</f>
        <v>250</v>
      </c>
    </row>
    <row r="145" spans="1:6" x14ac:dyDescent="0.25">
      <c r="C145" s="3" t="s">
        <v>9</v>
      </c>
      <c r="D145" s="4">
        <f>SUM(-D138)</f>
        <v>-300.69</v>
      </c>
    </row>
    <row r="146" spans="1:6" x14ac:dyDescent="0.25">
      <c r="A146" s="1">
        <v>43830</v>
      </c>
      <c r="C146" s="3" t="s">
        <v>14</v>
      </c>
      <c r="D146" s="4">
        <f>SUM(D143:D145)</f>
        <v>2097.8700000000003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19" t="s">
        <v>0</v>
      </c>
      <c r="C148" s="119"/>
      <c r="D148" s="120" t="s">
        <v>1</v>
      </c>
      <c r="E148" s="120"/>
      <c r="F148" s="120"/>
    </row>
    <row r="149" spans="1:6" ht="15.75" x14ac:dyDescent="0.25">
      <c r="B149" s="119"/>
      <c r="C149" s="119"/>
      <c r="D149" s="121" t="s">
        <v>20</v>
      </c>
      <c r="E149" s="121"/>
      <c r="F149" s="121"/>
    </row>
    <row r="150" spans="1:6" ht="15.75" x14ac:dyDescent="0.25">
      <c r="B150" s="119"/>
      <c r="C150" s="119"/>
      <c r="D150" s="7" t="s">
        <v>57</v>
      </c>
      <c r="E150" s="122">
        <f>SUM('DATA ENTRY'!C4)</f>
        <v>2021</v>
      </c>
      <c r="F150" s="122"/>
    </row>
    <row r="151" spans="1:6" ht="31.5" x14ac:dyDescent="0.25">
      <c r="B151" s="119" t="s">
        <v>22</v>
      </c>
      <c r="C151" s="119"/>
      <c r="D151" s="7"/>
      <c r="E151" s="97"/>
      <c r="F151" s="97"/>
    </row>
    <row r="152" spans="1:6" x14ac:dyDescent="0.25">
      <c r="A152" s="117" t="s">
        <v>21</v>
      </c>
      <c r="B152" s="117"/>
      <c r="C152" s="117"/>
      <c r="D152" s="117"/>
    </row>
    <row r="153" spans="1:6" x14ac:dyDescent="0.25">
      <c r="A153" s="117"/>
      <c r="B153" s="117"/>
      <c r="C153" s="117"/>
      <c r="D153" s="117"/>
    </row>
    <row r="154" spans="1:6" x14ac:dyDescent="0.25">
      <c r="A154" s="116" t="s">
        <v>5</v>
      </c>
      <c r="B154" s="116"/>
      <c r="C154" s="116"/>
      <c r="D154" s="116"/>
      <c r="E154" s="116"/>
      <c r="F154" s="116"/>
    </row>
    <row r="155" spans="1:6" x14ac:dyDescent="0.25">
      <c r="A155" s="116"/>
      <c r="B155" s="116"/>
      <c r="C155" s="116"/>
      <c r="D155" s="116"/>
      <c r="E155" s="116"/>
      <c r="F155" s="116"/>
    </row>
    <row r="156" spans="1:6" x14ac:dyDescent="0.25">
      <c r="A156" s="35" t="s">
        <v>6</v>
      </c>
      <c r="B156" s="118" t="s">
        <v>7</v>
      </c>
      <c r="C156" s="118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16" t="s">
        <v>9</v>
      </c>
      <c r="B169" s="116"/>
      <c r="C169" s="116"/>
      <c r="D169" s="116"/>
      <c r="E169" s="116"/>
      <c r="F169" s="116"/>
    </row>
    <row r="170" spans="1:6" x14ac:dyDescent="0.25">
      <c r="A170" s="116"/>
      <c r="B170" s="116"/>
      <c r="C170" s="116"/>
      <c r="D170" s="116"/>
      <c r="E170" s="116"/>
      <c r="F170" s="116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>
        <v>44532</v>
      </c>
      <c r="B172" s="55">
        <v>143</v>
      </c>
      <c r="C172" s="56" t="s">
        <v>226</v>
      </c>
      <c r="D172" s="4">
        <v>6.79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6.79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16" t="s">
        <v>12</v>
      </c>
      <c r="B187" s="116"/>
      <c r="C187" s="116"/>
      <c r="D187" s="116"/>
      <c r="E187" s="116"/>
      <c r="F187" s="116"/>
    </row>
    <row r="188" spans="1:6" x14ac:dyDescent="0.25">
      <c r="A188" s="116"/>
      <c r="B188" s="116"/>
      <c r="C188" s="116"/>
      <c r="D188" s="116"/>
      <c r="E188" s="116"/>
      <c r="F188" s="116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43800</v>
      </c>
      <c r="C190" s="3" t="s">
        <v>13</v>
      </c>
      <c r="D190" s="28">
        <f>SUM(NOV!D193)</f>
        <v>1643.58</v>
      </c>
    </row>
    <row r="191" spans="1:6" x14ac:dyDescent="0.25"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-6.79</v>
      </c>
    </row>
    <row r="193" spans="1:6" x14ac:dyDescent="0.25">
      <c r="A193" s="1">
        <v>43830</v>
      </c>
      <c r="C193" s="3" t="s">
        <v>14</v>
      </c>
      <c r="D193" s="4">
        <f>SUM(D190:D192)</f>
        <v>1636.79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27:F28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D37" sqref="D37"/>
    </sheetView>
  </sheetViews>
  <sheetFormatPr defaultColWidth="12" defaultRowHeight="15" x14ac:dyDescent="0.25"/>
  <cols>
    <col min="1" max="1" width="11.85546875" style="59" customWidth="1"/>
    <col min="2" max="11" width="11.7109375" style="59" customWidth="1"/>
    <col min="12" max="16384" width="12" style="59"/>
  </cols>
  <sheetData>
    <row r="1" spans="1:11" ht="15" customHeight="1" x14ac:dyDescent="0.25">
      <c r="A1" s="124" t="s">
        <v>68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spans="1:11" ht="15" customHeight="1" x14ac:dyDescent="0.25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ht="15" customHeight="1" x14ac:dyDescent="0.25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</row>
    <row r="5" spans="1:11" x14ac:dyDescent="0.25">
      <c r="A5" s="60">
        <f>SUM('DATA ENTRY'!C4)</f>
        <v>2021</v>
      </c>
      <c r="B5" s="61" t="s">
        <v>24</v>
      </c>
      <c r="C5" s="62"/>
      <c r="D5" s="61" t="s">
        <v>25</v>
      </c>
      <c r="E5" s="62"/>
      <c r="F5" s="61" t="s">
        <v>26</v>
      </c>
      <c r="G5" s="62"/>
      <c r="H5" s="61" t="s">
        <v>27</v>
      </c>
      <c r="I5" s="62"/>
      <c r="J5" s="125" t="s">
        <v>28</v>
      </c>
      <c r="K5" s="125"/>
    </row>
    <row r="6" spans="1:11" x14ac:dyDescent="0.25">
      <c r="A6" s="63" t="s">
        <v>54</v>
      </c>
      <c r="B6" s="64">
        <f>SUM('DATA ENTRY'!D7)</f>
        <v>1989.38</v>
      </c>
      <c r="C6" s="65" t="s">
        <v>29</v>
      </c>
      <c r="D6" s="66">
        <f>SUM('DATA ENTRY'!D8)</f>
        <v>1407.55</v>
      </c>
      <c r="E6" s="65" t="s">
        <v>29</v>
      </c>
      <c r="F6" s="64">
        <f>SUM('DATA ENTRY'!D10)</f>
        <v>2063.34</v>
      </c>
      <c r="G6" s="65" t="s">
        <v>29</v>
      </c>
      <c r="H6" s="64">
        <f>SUM('DATA ENTRY'!D9)</f>
        <v>7043.51</v>
      </c>
      <c r="I6" s="66" t="s">
        <v>29</v>
      </c>
      <c r="J6" s="67" t="s">
        <v>30</v>
      </c>
      <c r="K6" s="68" t="s">
        <v>29</v>
      </c>
    </row>
    <row r="7" spans="1:11" x14ac:dyDescent="0.25">
      <c r="A7" s="69" t="s">
        <v>31</v>
      </c>
      <c r="B7" s="70">
        <f>SUM(JAN!D146)</f>
        <v>1900.4</v>
      </c>
      <c r="C7" s="71">
        <f t="shared" ref="C7:C18" si="0">IF(B7="","",(B7-B6))</f>
        <v>-88.980000000000018</v>
      </c>
      <c r="D7" s="70">
        <f>SUM(JAN!D193)</f>
        <v>1407.55</v>
      </c>
      <c r="E7" s="71">
        <f t="shared" ref="E7:E18" si="1">IF(D7="","",(D7-D6))</f>
        <v>0</v>
      </c>
      <c r="F7" s="70">
        <f>SUM(JAN!D75)</f>
        <v>2063.52</v>
      </c>
      <c r="G7" s="71">
        <f t="shared" ref="G7:G18" si="2">IF(F7="","",(F7-F6))</f>
        <v>0.17999999999983629</v>
      </c>
      <c r="H7" s="70">
        <f>SUM(JAN!D44)</f>
        <v>6895.51</v>
      </c>
      <c r="I7" s="72">
        <f t="shared" ref="I7:I18" si="3">IF(H7="","",(H7-H6))</f>
        <v>-148</v>
      </c>
      <c r="J7" s="73">
        <f t="shared" ref="J7:J18" si="4">IF(H7="","",(B7+F7+H7))</f>
        <v>10859.43</v>
      </c>
      <c r="K7" s="71">
        <f t="shared" ref="K7:K18" si="5">IF(I7="","",(C7+E7+G7+I7))</f>
        <v>-236.80000000000018</v>
      </c>
    </row>
    <row r="8" spans="1:11" x14ac:dyDescent="0.25">
      <c r="A8" s="63" t="s">
        <v>32</v>
      </c>
      <c r="B8" s="92">
        <f>SUM(FEB!D146)</f>
        <v>1797.2800000000002</v>
      </c>
      <c r="C8" s="65">
        <f t="shared" si="0"/>
        <v>-103.11999999999989</v>
      </c>
      <c r="D8" s="92">
        <f>SUM(FEB!D193)</f>
        <v>1535.55</v>
      </c>
      <c r="E8" s="65">
        <f t="shared" si="1"/>
        <v>128</v>
      </c>
      <c r="F8" s="92">
        <f>SUM(FEB!D75)</f>
        <v>2063.6799999999998</v>
      </c>
      <c r="G8" s="65">
        <f t="shared" si="2"/>
        <v>0.15999999999985448</v>
      </c>
      <c r="H8" s="92">
        <f>SUM(FEB!D44)</f>
        <v>7119.51</v>
      </c>
      <c r="I8" s="66">
        <f t="shared" si="3"/>
        <v>224</v>
      </c>
      <c r="J8" s="74">
        <f t="shared" si="4"/>
        <v>10980.470000000001</v>
      </c>
      <c r="K8" s="75">
        <f t="shared" si="5"/>
        <v>249.03999999999996</v>
      </c>
    </row>
    <row r="9" spans="1:11" x14ac:dyDescent="0.25">
      <c r="A9" s="69" t="s">
        <v>33</v>
      </c>
      <c r="B9" s="70">
        <f>SUM(MAR!D146)</f>
        <v>1155.8900000000003</v>
      </c>
      <c r="C9" s="71">
        <f t="shared" si="0"/>
        <v>-641.38999999999987</v>
      </c>
      <c r="D9" s="70">
        <f>SUM(FEB!D193)</f>
        <v>1535.55</v>
      </c>
      <c r="E9" s="71">
        <f t="shared" si="1"/>
        <v>0</v>
      </c>
      <c r="F9" s="70">
        <f>SUM(MAR!D75)</f>
        <v>2063.81</v>
      </c>
      <c r="G9" s="71">
        <f t="shared" si="2"/>
        <v>0.13000000000010914</v>
      </c>
      <c r="H9" s="93">
        <f>SUM(FEB!D44)</f>
        <v>7119.51</v>
      </c>
      <c r="I9" s="72">
        <f t="shared" si="3"/>
        <v>0</v>
      </c>
      <c r="J9" s="73">
        <f t="shared" si="4"/>
        <v>10339.210000000001</v>
      </c>
      <c r="K9" s="71">
        <f t="shared" si="5"/>
        <v>-641.25999999999976</v>
      </c>
    </row>
    <row r="10" spans="1:11" x14ac:dyDescent="0.25">
      <c r="A10" s="63" t="s">
        <v>34</v>
      </c>
      <c r="B10" s="64">
        <f>SUM(APR!D146)</f>
        <v>1160.5600000000004</v>
      </c>
      <c r="C10" s="65">
        <f t="shared" si="0"/>
        <v>4.6700000000000728</v>
      </c>
      <c r="D10" s="66">
        <f>SUM(APR!D193)</f>
        <v>1646.55</v>
      </c>
      <c r="E10" s="65">
        <f t="shared" si="1"/>
        <v>111</v>
      </c>
      <c r="F10" s="92">
        <f>SUM(APR!D75)</f>
        <v>2063.89</v>
      </c>
      <c r="G10" s="65">
        <f t="shared" si="2"/>
        <v>7.999999999992724E-2</v>
      </c>
      <c r="H10" s="64">
        <f>SUM(APR!D44)</f>
        <v>7877.01</v>
      </c>
      <c r="I10" s="66">
        <f t="shared" si="3"/>
        <v>757.5</v>
      </c>
      <c r="J10" s="74">
        <f t="shared" si="4"/>
        <v>11101.460000000001</v>
      </c>
      <c r="K10" s="75">
        <f t="shared" si="5"/>
        <v>873.25</v>
      </c>
    </row>
    <row r="11" spans="1:11" x14ac:dyDescent="0.25">
      <c r="A11" s="69" t="s">
        <v>35</v>
      </c>
      <c r="B11" s="70">
        <f>SUM(MAY!D146)</f>
        <v>844.4400000000004</v>
      </c>
      <c r="C11" s="71">
        <f t="shared" si="0"/>
        <v>-316.12</v>
      </c>
      <c r="D11" s="70">
        <f>SUM(MAY!D193)</f>
        <v>1730.55</v>
      </c>
      <c r="E11" s="71">
        <f t="shared" si="1"/>
        <v>84</v>
      </c>
      <c r="F11" s="70">
        <f>SUM(MAY!D75)</f>
        <v>2063.98</v>
      </c>
      <c r="G11" s="71">
        <f t="shared" si="2"/>
        <v>9.0000000000145519E-2</v>
      </c>
      <c r="H11" s="93">
        <f>SUM(MAY!D44)</f>
        <v>8017.01</v>
      </c>
      <c r="I11" s="72">
        <f t="shared" si="3"/>
        <v>140</v>
      </c>
      <c r="J11" s="73">
        <f t="shared" si="4"/>
        <v>10925.43</v>
      </c>
      <c r="K11" s="71">
        <f t="shared" si="5"/>
        <v>-92.029999999999859</v>
      </c>
    </row>
    <row r="12" spans="1:11" x14ac:dyDescent="0.25">
      <c r="A12" s="63" t="s">
        <v>36</v>
      </c>
      <c r="B12" s="92">
        <f>SUM(JUN!D146)</f>
        <v>554.4400000000004</v>
      </c>
      <c r="C12" s="65">
        <f t="shared" si="0"/>
        <v>-290</v>
      </c>
      <c r="D12" s="66">
        <f>SUM(JUN!D193)</f>
        <v>1730.55</v>
      </c>
      <c r="E12" s="65">
        <f t="shared" si="1"/>
        <v>0</v>
      </c>
      <c r="F12" s="92">
        <f>SUM(JUN!D75)</f>
        <v>2064.06</v>
      </c>
      <c r="G12" s="65">
        <f t="shared" si="2"/>
        <v>7.999999999992724E-2</v>
      </c>
      <c r="H12" s="64">
        <f>SUM(JUN!D44)</f>
        <v>8185.01</v>
      </c>
      <c r="I12" s="66">
        <f t="shared" si="3"/>
        <v>168</v>
      </c>
      <c r="J12" s="74">
        <f t="shared" si="4"/>
        <v>10803.51</v>
      </c>
      <c r="K12" s="75">
        <f t="shared" si="5"/>
        <v>-121.92000000000007</v>
      </c>
    </row>
    <row r="13" spans="1:11" x14ac:dyDescent="0.25">
      <c r="A13" s="69" t="s">
        <v>37</v>
      </c>
      <c r="B13" s="70">
        <f>SUM(JUL!D146)</f>
        <v>1502.9500000000005</v>
      </c>
      <c r="C13" s="71">
        <f t="shared" si="0"/>
        <v>948.5100000000001</v>
      </c>
      <c r="D13" s="70">
        <f>SUM(JUL!D193)</f>
        <v>1730.55</v>
      </c>
      <c r="E13" s="71">
        <f t="shared" si="1"/>
        <v>0</v>
      </c>
      <c r="F13" s="70">
        <f>SUM(JUL!D75)</f>
        <v>2064.15</v>
      </c>
      <c r="G13" s="71">
        <f t="shared" si="2"/>
        <v>9.0000000000145519E-2</v>
      </c>
      <c r="H13" s="70">
        <f>SUM(JUL!D44)</f>
        <v>7407.01</v>
      </c>
      <c r="I13" s="72">
        <f t="shared" si="3"/>
        <v>-778</v>
      </c>
      <c r="J13" s="73">
        <f t="shared" si="4"/>
        <v>10974.11</v>
      </c>
      <c r="K13" s="71">
        <f t="shared" si="5"/>
        <v>170.60000000000025</v>
      </c>
    </row>
    <row r="14" spans="1:11" x14ac:dyDescent="0.25">
      <c r="A14" s="63" t="s">
        <v>38</v>
      </c>
      <c r="B14" s="64">
        <f>SUM(AUG!D146)</f>
        <v>1482.9600000000005</v>
      </c>
      <c r="C14" s="65">
        <f t="shared" si="0"/>
        <v>-19.990000000000009</v>
      </c>
      <c r="D14" s="64">
        <f>SUM(AUG!D193)</f>
        <v>1736.55</v>
      </c>
      <c r="E14" s="65">
        <f t="shared" si="1"/>
        <v>6</v>
      </c>
      <c r="F14" s="64">
        <f>SUM(AUG!D75)</f>
        <v>2064.2400000000002</v>
      </c>
      <c r="G14" s="65">
        <f t="shared" si="2"/>
        <v>9.0000000000145519E-2</v>
      </c>
      <c r="H14" s="64">
        <f>SUM(AUG!D44)</f>
        <v>7460.31</v>
      </c>
      <c r="I14" s="66">
        <f t="shared" si="3"/>
        <v>53.300000000000182</v>
      </c>
      <c r="J14" s="74">
        <f t="shared" si="4"/>
        <v>11007.510000000002</v>
      </c>
      <c r="K14" s="75">
        <f t="shared" si="5"/>
        <v>39.400000000000318</v>
      </c>
    </row>
    <row r="15" spans="1:11" x14ac:dyDescent="0.25">
      <c r="A15" s="69" t="s">
        <v>39</v>
      </c>
      <c r="B15" s="70">
        <f>SUM(SEP!D146)</f>
        <v>1813.5000000000005</v>
      </c>
      <c r="C15" s="94">
        <f t="shared" si="0"/>
        <v>330.53999999999996</v>
      </c>
      <c r="D15" s="70">
        <f>SUM(SEP!D193)</f>
        <v>1643.58</v>
      </c>
      <c r="E15" s="94">
        <f t="shared" si="1"/>
        <v>-92.970000000000027</v>
      </c>
      <c r="F15" s="70">
        <f>SUM(SEP!D75)</f>
        <v>2064.3200000000002</v>
      </c>
      <c r="G15" s="94">
        <f t="shared" si="2"/>
        <v>7.999999999992724E-2</v>
      </c>
      <c r="H15" s="70">
        <f>SUM(SEP!D44)</f>
        <v>7662.46</v>
      </c>
      <c r="I15" s="95">
        <f t="shared" si="3"/>
        <v>202.14999999999964</v>
      </c>
      <c r="J15" s="96">
        <f t="shared" si="4"/>
        <v>11540.28</v>
      </c>
      <c r="K15" s="71">
        <f t="shared" si="5"/>
        <v>439.7999999999995</v>
      </c>
    </row>
    <row r="16" spans="1:11" x14ac:dyDescent="0.25">
      <c r="A16" s="63" t="s">
        <v>40</v>
      </c>
      <c r="B16" s="92">
        <f>SUM(OCT!D146)</f>
        <v>1913.5200000000004</v>
      </c>
      <c r="C16" s="65">
        <f t="shared" si="0"/>
        <v>100.01999999999998</v>
      </c>
      <c r="D16" s="92">
        <f>SUM(OCT!D193)</f>
        <v>1643.58</v>
      </c>
      <c r="E16" s="65">
        <f t="shared" si="1"/>
        <v>0</v>
      </c>
      <c r="F16" s="92">
        <f>SUM(OCT!D75)</f>
        <v>2064.4100000000003</v>
      </c>
      <c r="G16" s="65">
        <f t="shared" si="2"/>
        <v>9.0000000000145519E-2</v>
      </c>
      <c r="H16" s="92">
        <f>SUM(OCT!D44)</f>
        <v>8292.4599999999991</v>
      </c>
      <c r="I16" s="66">
        <f t="shared" si="3"/>
        <v>629.99999999999909</v>
      </c>
      <c r="J16" s="74">
        <f t="shared" si="4"/>
        <v>12270.39</v>
      </c>
      <c r="K16" s="75">
        <f t="shared" si="5"/>
        <v>730.10999999999922</v>
      </c>
    </row>
    <row r="17" spans="1:11" x14ac:dyDescent="0.25">
      <c r="A17" s="69" t="s">
        <v>41</v>
      </c>
      <c r="B17" s="70">
        <f>SUM(NOV!D146)</f>
        <v>2148.5600000000004</v>
      </c>
      <c r="C17" s="71">
        <f t="shared" si="0"/>
        <v>235.03999999999996</v>
      </c>
      <c r="D17" s="70">
        <f>SUM(NOV!D193)</f>
        <v>1643.58</v>
      </c>
      <c r="E17" s="71">
        <f t="shared" si="1"/>
        <v>0</v>
      </c>
      <c r="F17" s="70">
        <f>SUM(NOV!D75)</f>
        <v>2064.4900000000002</v>
      </c>
      <c r="G17" s="71">
        <f t="shared" si="2"/>
        <v>7.999999999992724E-2</v>
      </c>
      <c r="H17" s="70">
        <f>SUM(NOV!D44)</f>
        <v>9077.4</v>
      </c>
      <c r="I17" s="72">
        <f t="shared" si="3"/>
        <v>784.94000000000051</v>
      </c>
      <c r="J17" s="73">
        <f t="shared" si="4"/>
        <v>13290.45</v>
      </c>
      <c r="K17" s="71">
        <f t="shared" si="5"/>
        <v>1020.0600000000004</v>
      </c>
    </row>
    <row r="18" spans="1:11" x14ac:dyDescent="0.25">
      <c r="A18" s="76" t="s">
        <v>42</v>
      </c>
      <c r="B18" s="64">
        <f>SUM(DEC!D146)</f>
        <v>2097.8700000000003</v>
      </c>
      <c r="C18" s="77">
        <f t="shared" si="0"/>
        <v>-50.690000000000055</v>
      </c>
      <c r="D18" s="64">
        <f>SUM(DEC!D193)</f>
        <v>1636.79</v>
      </c>
      <c r="E18" s="77">
        <f t="shared" si="1"/>
        <v>-6.7899999999999636</v>
      </c>
      <c r="F18" s="64">
        <f>SUM(DEC!D75)</f>
        <v>2064.5800000000004</v>
      </c>
      <c r="G18" s="77">
        <f t="shared" si="2"/>
        <v>9.0000000000145519E-2</v>
      </c>
      <c r="H18" s="64">
        <f>SUM(DEC!D44)</f>
        <v>7958.1299999999992</v>
      </c>
      <c r="I18" s="78">
        <f t="shared" si="3"/>
        <v>-1119.2700000000004</v>
      </c>
      <c r="J18" s="79">
        <f t="shared" si="4"/>
        <v>12120.58</v>
      </c>
      <c r="K18" s="75">
        <f t="shared" si="5"/>
        <v>-1176.6600000000003</v>
      </c>
    </row>
    <row r="19" spans="1:11" x14ac:dyDescent="0.25">
      <c r="A19" s="126" t="s">
        <v>43</v>
      </c>
      <c r="B19" s="126"/>
      <c r="C19" s="80">
        <f>SUM(C7:C18)</f>
        <v>108.49000000000035</v>
      </c>
      <c r="D19" s="81"/>
      <c r="E19" s="80">
        <f>SUM(E7:E18)</f>
        <v>229.24</v>
      </c>
      <c r="F19" s="82"/>
      <c r="G19" s="80">
        <f>SUM(G7:G18)</f>
        <v>1.2400000000002365</v>
      </c>
      <c r="H19" s="82"/>
      <c r="I19" s="80">
        <f>SUM(I7:I18)</f>
        <v>914.61999999999898</v>
      </c>
      <c r="J19" s="83" t="s">
        <v>44</v>
      </c>
      <c r="K19" s="80">
        <f>SUM(K7:K18)</f>
        <v>1253.5899999999997</v>
      </c>
    </row>
    <row r="20" spans="1:11" x14ac:dyDescent="0.25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</row>
    <row r="21" spans="1:11" x14ac:dyDescent="0.25">
      <c r="B21" s="85"/>
      <c r="C21" s="86"/>
      <c r="D21" s="86"/>
      <c r="E21" s="86"/>
      <c r="F21" s="85"/>
      <c r="G21" s="86"/>
      <c r="H21" s="85"/>
      <c r="I21" s="87"/>
      <c r="J21" s="87"/>
    </row>
    <row r="23" spans="1:11" x14ac:dyDescent="0.25">
      <c r="B23" s="85"/>
    </row>
    <row r="26" spans="1:11" x14ac:dyDescent="0.25">
      <c r="B26" s="3"/>
      <c r="C26" s="88"/>
      <c r="D26" s="88"/>
      <c r="E26" s="88"/>
    </row>
    <row r="27" spans="1:11" x14ac:dyDescent="0.25">
      <c r="B27" s="3"/>
      <c r="C27" s="88"/>
      <c r="D27" s="88"/>
      <c r="E27" s="88"/>
      <c r="F27" s="5"/>
    </row>
    <row r="28" spans="1:11" x14ac:dyDescent="0.25">
      <c r="B28" s="3"/>
      <c r="C28" s="88"/>
      <c r="D28" s="88"/>
      <c r="E28" s="88"/>
      <c r="F28" s="5"/>
    </row>
    <row r="35" spans="1:6" x14ac:dyDescent="0.25">
      <c r="A35" s="89" t="s">
        <v>45</v>
      </c>
      <c r="F35" s="90"/>
    </row>
    <row r="36" spans="1:6" x14ac:dyDescent="0.25">
      <c r="A36" s="19" t="s">
        <v>46</v>
      </c>
    </row>
    <row r="37" spans="1:6" x14ac:dyDescent="0.25">
      <c r="A37" s="91" t="s">
        <v>47</v>
      </c>
    </row>
  </sheetData>
  <sheetProtection selectLockedCells="1" selectUnlockedCells="1"/>
  <mergeCells count="3">
    <mergeCell ref="A1:K3"/>
    <mergeCell ref="J5:K5"/>
    <mergeCell ref="A19:B19"/>
  </mergeCells>
  <hyperlinks>
    <hyperlink ref="A37" r:id="rId1"/>
  </hyperlinks>
  <pageMargins left="0.59027777777777779" right="0.1701388888888889" top="0.25" bottom="0.37013888888888891" header="0.51180555555555551" footer="0.51180555555555551"/>
  <pageSetup firstPageNumber="0" orientation="landscape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19" t="s">
        <v>0</v>
      </c>
      <c r="C1" s="119"/>
      <c r="D1" s="120" t="s">
        <v>1</v>
      </c>
      <c r="E1" s="120"/>
      <c r="F1" s="120"/>
    </row>
    <row r="2" spans="1:12" ht="14.25" customHeight="1" x14ac:dyDescent="0.25">
      <c r="B2" s="119"/>
      <c r="C2" s="119"/>
      <c r="D2" s="121" t="s">
        <v>2</v>
      </c>
      <c r="E2" s="121"/>
      <c r="F2" s="121"/>
      <c r="G2" s="6"/>
    </row>
    <row r="3" spans="1:12" ht="15.75" x14ac:dyDescent="0.25">
      <c r="B3" s="119"/>
      <c r="C3" s="119"/>
      <c r="D3" s="7" t="s">
        <v>3</v>
      </c>
      <c r="E3" s="122">
        <f>SUM('DATA ENTRY'!C4)</f>
        <v>2021</v>
      </c>
      <c r="F3" s="122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17" t="s">
        <v>4</v>
      </c>
      <c r="B5" s="117"/>
      <c r="C5" s="117"/>
      <c r="D5" s="117"/>
      <c r="E5" s="10"/>
      <c r="F5" s="10"/>
      <c r="G5" s="11"/>
    </row>
    <row r="6" spans="1:12" ht="14.25" customHeight="1" x14ac:dyDescent="0.5">
      <c r="A6" s="117"/>
      <c r="B6" s="117"/>
      <c r="C6" s="117"/>
      <c r="D6" s="117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16" t="s">
        <v>5</v>
      </c>
      <c r="B8" s="116"/>
      <c r="C8" s="116"/>
      <c r="D8" s="116"/>
      <c r="E8" s="116"/>
      <c r="F8" s="116"/>
      <c r="G8" s="15"/>
    </row>
    <row r="9" spans="1:12" x14ac:dyDescent="0.25">
      <c r="A9" s="116"/>
      <c r="B9" s="116"/>
      <c r="C9" s="116"/>
      <c r="D9" s="116"/>
      <c r="E9" s="116"/>
      <c r="F9" s="116"/>
    </row>
    <row r="10" spans="1:12" ht="15" customHeight="1" x14ac:dyDescent="0.25">
      <c r="A10" s="16" t="s">
        <v>6</v>
      </c>
      <c r="B10" s="123" t="s">
        <v>7</v>
      </c>
      <c r="C10" s="123"/>
      <c r="D10" s="17" t="s">
        <v>8</v>
      </c>
      <c r="E10" s="15"/>
      <c r="F10" s="15"/>
    </row>
    <row r="11" spans="1:12" ht="15" customHeight="1" x14ac:dyDescent="0.25">
      <c r="A11" s="1">
        <v>44204</v>
      </c>
      <c r="B11" s="2" t="s">
        <v>69</v>
      </c>
      <c r="C11" s="3" t="s">
        <v>70</v>
      </c>
      <c r="D11" s="4">
        <v>44</v>
      </c>
    </row>
    <row r="12" spans="1:12" x14ac:dyDescent="0.25">
      <c r="A12" s="1">
        <v>44211</v>
      </c>
      <c r="B12" s="2" t="s">
        <v>69</v>
      </c>
      <c r="C12" s="58" t="s">
        <v>71</v>
      </c>
      <c r="D12" s="4">
        <v>22</v>
      </c>
    </row>
    <row r="13" spans="1:12" x14ac:dyDescent="0.25">
      <c r="A13" s="1">
        <v>44224</v>
      </c>
      <c r="B13" s="5" t="s">
        <v>69</v>
      </c>
      <c r="C13" s="3" t="s">
        <v>72</v>
      </c>
      <c r="D13" s="4">
        <v>36</v>
      </c>
    </row>
    <row r="14" spans="1:12" x14ac:dyDescent="0.25">
      <c r="A14" s="1">
        <v>44224</v>
      </c>
      <c r="B14" s="18" t="s">
        <v>73</v>
      </c>
      <c r="C14" s="3" t="s">
        <v>74</v>
      </c>
      <c r="D14" s="4">
        <v>50</v>
      </c>
    </row>
    <row r="15" spans="1:12" x14ac:dyDescent="0.25">
      <c r="D15" s="4">
        <v>0</v>
      </c>
      <c r="H15" s="1"/>
      <c r="I15" s="19"/>
    </row>
    <row r="16" spans="1:12" x14ac:dyDescent="0.25">
      <c r="D16" s="4">
        <v>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152</v>
      </c>
      <c r="H23" s="1"/>
      <c r="I23" s="20"/>
      <c r="J23" s="25"/>
      <c r="K23" s="3"/>
      <c r="L23" s="4"/>
    </row>
    <row r="24" spans="1:12" ht="15" customHeight="1" x14ac:dyDescent="0.25">
      <c r="A24" s="116" t="s">
        <v>9</v>
      </c>
      <c r="B24" s="116"/>
      <c r="C24" s="116"/>
      <c r="D24" s="116"/>
      <c r="E24" s="116"/>
      <c r="F24" s="116"/>
      <c r="H24" s="1"/>
      <c r="I24" s="20"/>
      <c r="J24" s="19"/>
      <c r="K24" s="3"/>
      <c r="L24" s="4"/>
    </row>
    <row r="25" spans="1:12" ht="15" customHeight="1" x14ac:dyDescent="0.25">
      <c r="A25" s="116"/>
      <c r="B25" s="116"/>
      <c r="C25" s="116"/>
      <c r="D25" s="116"/>
      <c r="E25" s="116"/>
      <c r="F25" s="116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A27" s="1">
        <v>44204</v>
      </c>
      <c r="B27" s="5">
        <v>178</v>
      </c>
      <c r="C27" s="3" t="s">
        <v>75</v>
      </c>
      <c r="D27" s="4">
        <v>300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300</v>
      </c>
    </row>
    <row r="38" spans="1:12" ht="15" customHeight="1" x14ac:dyDescent="0.25">
      <c r="A38" s="116" t="s">
        <v>12</v>
      </c>
      <c r="B38" s="116"/>
      <c r="C38" s="116"/>
      <c r="D38" s="116"/>
      <c r="E38" s="116"/>
      <c r="F38" s="116"/>
    </row>
    <row r="39" spans="1:12" ht="15" customHeight="1" x14ac:dyDescent="0.25">
      <c r="A39" s="116"/>
      <c r="B39" s="116"/>
      <c r="C39" s="116"/>
      <c r="D39" s="116"/>
      <c r="E39" s="116"/>
      <c r="F39" s="116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43466</v>
      </c>
      <c r="B41" s="5"/>
      <c r="C41" s="3" t="s">
        <v>13</v>
      </c>
      <c r="D41" s="64">
        <f>SUM('DATA ENTRY'!D9)</f>
        <v>7043.51</v>
      </c>
    </row>
    <row r="42" spans="1:12" x14ac:dyDescent="0.25">
      <c r="A42" s="1" t="s">
        <v>50</v>
      </c>
      <c r="B42" s="5"/>
      <c r="C42" s="3" t="s">
        <v>5</v>
      </c>
      <c r="D42" s="28">
        <f>SUM(D23)</f>
        <v>152</v>
      </c>
    </row>
    <row r="43" spans="1:12" x14ac:dyDescent="0.25">
      <c r="B43" s="5"/>
      <c r="C43" s="3" t="s">
        <v>9</v>
      </c>
      <c r="D43" s="28">
        <f>SUM(-D37)</f>
        <v>-300</v>
      </c>
    </row>
    <row r="44" spans="1:12" x14ac:dyDescent="0.25">
      <c r="A44" s="1">
        <v>43496</v>
      </c>
      <c r="C44" s="3" t="s">
        <v>14</v>
      </c>
      <c r="D44" s="4">
        <f>SUM(D41:D43)</f>
        <v>6895.51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19" t="s">
        <v>0</v>
      </c>
      <c r="C50" s="119"/>
      <c r="D50" s="120" t="s">
        <v>1</v>
      </c>
      <c r="E50" s="120"/>
      <c r="F50" s="120"/>
      <c r="H50" s="20"/>
    </row>
    <row r="51" spans="1:9" ht="15.75" x14ac:dyDescent="0.25">
      <c r="B51" s="119"/>
      <c r="C51" s="119"/>
      <c r="D51" s="121" t="s">
        <v>2</v>
      </c>
      <c r="E51" s="121"/>
      <c r="F51" s="121"/>
      <c r="H51" s="20"/>
      <c r="I51" s="19"/>
    </row>
    <row r="52" spans="1:9" ht="15.75" x14ac:dyDescent="0.25">
      <c r="B52" s="119"/>
      <c r="C52" s="119"/>
      <c r="D52" s="7" t="s">
        <v>3</v>
      </c>
      <c r="E52" s="122">
        <f>SUM('DATA ENTRY'!C4)</f>
        <v>2021</v>
      </c>
      <c r="F52" s="122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17" t="s">
        <v>15</v>
      </c>
      <c r="B55" s="117"/>
      <c r="C55" s="117"/>
      <c r="D55" s="117"/>
      <c r="E55" s="10"/>
      <c r="F55" s="10"/>
    </row>
    <row r="56" spans="1:9" ht="15.75" x14ac:dyDescent="0.25">
      <c r="A56" s="117"/>
      <c r="B56" s="117"/>
      <c r="C56" s="117"/>
      <c r="D56" s="117"/>
      <c r="E56" s="10"/>
      <c r="F56" s="10"/>
    </row>
    <row r="57" spans="1:9" x14ac:dyDescent="0.25">
      <c r="A57" s="116" t="s">
        <v>5</v>
      </c>
      <c r="B57" s="116"/>
      <c r="C57" s="116"/>
      <c r="D57" s="116"/>
      <c r="E57" s="116"/>
      <c r="F57" s="116"/>
    </row>
    <row r="58" spans="1:9" x14ac:dyDescent="0.25">
      <c r="A58" s="116"/>
      <c r="B58" s="116"/>
      <c r="C58" s="116"/>
      <c r="D58" s="116"/>
      <c r="E58" s="116"/>
      <c r="F58" s="116"/>
    </row>
    <row r="59" spans="1:9" x14ac:dyDescent="0.25">
      <c r="A59" s="16" t="s">
        <v>6</v>
      </c>
      <c r="B59" s="123" t="s">
        <v>7</v>
      </c>
      <c r="C59" s="123"/>
      <c r="D59" s="17" t="s">
        <v>8</v>
      </c>
      <c r="E59" s="15"/>
      <c r="F59" s="15"/>
    </row>
    <row r="60" spans="1:9" x14ac:dyDescent="0.25">
      <c r="A60" s="1">
        <v>43466</v>
      </c>
      <c r="C60" s="3" t="s">
        <v>16</v>
      </c>
      <c r="D60" s="4">
        <v>0.18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0.18</v>
      </c>
    </row>
    <row r="63" spans="1:9" x14ac:dyDescent="0.25">
      <c r="A63" s="116" t="s">
        <v>9</v>
      </c>
      <c r="B63" s="116"/>
      <c r="C63" s="116"/>
      <c r="D63" s="116"/>
      <c r="E63" s="116"/>
      <c r="F63" s="116"/>
    </row>
    <row r="64" spans="1:9" x14ac:dyDescent="0.25">
      <c r="A64" s="116"/>
      <c r="B64" s="116"/>
      <c r="C64" s="116"/>
      <c r="D64" s="116"/>
      <c r="E64" s="116"/>
      <c r="F64" s="116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16" t="s">
        <v>12</v>
      </c>
      <c r="B69" s="116"/>
      <c r="C69" s="116"/>
      <c r="D69" s="116"/>
      <c r="E69" s="116"/>
      <c r="F69" s="116"/>
    </row>
    <row r="70" spans="1:6" x14ac:dyDescent="0.25">
      <c r="A70" s="116"/>
      <c r="B70" s="116"/>
      <c r="C70" s="116"/>
      <c r="D70" s="116"/>
      <c r="E70" s="116"/>
      <c r="F70" s="116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43466</v>
      </c>
      <c r="C72" s="3" t="s">
        <v>18</v>
      </c>
      <c r="D72" s="64">
        <f>SUM('DATA ENTRY'!D10)</f>
        <v>2063.34</v>
      </c>
    </row>
    <row r="73" spans="1:6" x14ac:dyDescent="0.25">
      <c r="A73" s="1" t="s">
        <v>50</v>
      </c>
      <c r="C73" s="3" t="s">
        <v>5</v>
      </c>
      <c r="D73" s="4">
        <f>SUM(D62)</f>
        <v>0.18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43496</v>
      </c>
      <c r="C75" s="3" t="s">
        <v>19</v>
      </c>
      <c r="D75" s="4">
        <f>SUM(D72:D74)</f>
        <v>2063.52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19" t="s">
        <v>0</v>
      </c>
      <c r="C99" s="119"/>
      <c r="D99" s="120" t="s">
        <v>1</v>
      </c>
      <c r="E99" s="120"/>
      <c r="F99" s="120"/>
    </row>
    <row r="100" spans="1:6" ht="15.75" x14ac:dyDescent="0.25">
      <c r="B100" s="119"/>
      <c r="C100" s="119"/>
      <c r="D100" s="121" t="s">
        <v>20</v>
      </c>
      <c r="E100" s="121"/>
      <c r="F100" s="121"/>
    </row>
    <row r="101" spans="1:6" ht="15.75" x14ac:dyDescent="0.25">
      <c r="B101" s="119"/>
      <c r="C101" s="119"/>
      <c r="D101" s="7" t="s">
        <v>3</v>
      </c>
      <c r="E101" s="122">
        <f>SUM('DATA ENTRY'!C4)</f>
        <v>2021</v>
      </c>
      <c r="F101" s="122"/>
    </row>
    <row r="102" spans="1:6" x14ac:dyDescent="0.25">
      <c r="A102" s="117" t="s">
        <v>21</v>
      </c>
      <c r="B102" s="117"/>
      <c r="C102" s="117"/>
      <c r="D102" s="117"/>
    </row>
    <row r="103" spans="1:6" x14ac:dyDescent="0.25">
      <c r="A103" s="117"/>
      <c r="B103" s="117"/>
      <c r="C103" s="117"/>
      <c r="D103" s="117"/>
    </row>
    <row r="104" spans="1:6" x14ac:dyDescent="0.25">
      <c r="A104" s="116" t="s">
        <v>5</v>
      </c>
      <c r="B104" s="116"/>
      <c r="C104" s="116"/>
      <c r="D104" s="116"/>
      <c r="E104" s="116"/>
      <c r="F104" s="116"/>
    </row>
    <row r="105" spans="1:6" x14ac:dyDescent="0.25">
      <c r="A105" s="116"/>
      <c r="B105" s="116"/>
      <c r="C105" s="116"/>
      <c r="D105" s="116"/>
      <c r="E105" s="116"/>
      <c r="F105" s="116"/>
    </row>
    <row r="106" spans="1:6" x14ac:dyDescent="0.25">
      <c r="A106" s="35" t="s">
        <v>6</v>
      </c>
      <c r="B106" s="118" t="s">
        <v>7</v>
      </c>
      <c r="C106" s="118"/>
      <c r="D106" s="36" t="s">
        <v>8</v>
      </c>
      <c r="E106" s="15"/>
      <c r="F106" s="15"/>
    </row>
    <row r="107" spans="1:6" s="41" customFormat="1" x14ac:dyDescent="0.25">
      <c r="A107" s="37"/>
      <c r="B107" s="38"/>
      <c r="C107" s="39"/>
      <c r="D107" s="40">
        <v>0</v>
      </c>
    </row>
    <row r="108" spans="1:6" s="41" customFormat="1" x14ac:dyDescent="0.25">
      <c r="A108" s="37"/>
      <c r="B108" s="38"/>
      <c r="C108" s="39"/>
      <c r="D108" s="40">
        <v>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16" t="s">
        <v>9</v>
      </c>
      <c r="B120" s="116"/>
      <c r="C120" s="116"/>
      <c r="D120" s="116"/>
      <c r="E120" s="116"/>
      <c r="F120" s="116"/>
    </row>
    <row r="121" spans="1:6" ht="14.25" customHeight="1" x14ac:dyDescent="0.25">
      <c r="A121" s="116"/>
      <c r="B121" s="116"/>
      <c r="C121" s="116"/>
      <c r="D121" s="116"/>
      <c r="E121" s="116"/>
      <c r="F121" s="116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A123" s="1">
        <v>44207</v>
      </c>
      <c r="B123" s="5">
        <v>2749</v>
      </c>
      <c r="C123" s="3" t="s">
        <v>76</v>
      </c>
      <c r="D123" s="4">
        <v>24.98</v>
      </c>
      <c r="E123" s="15"/>
      <c r="F123" s="15"/>
    </row>
    <row r="124" spans="1:6" ht="14.25" customHeight="1" x14ac:dyDescent="0.25">
      <c r="A124" s="1">
        <v>44207</v>
      </c>
      <c r="B124" s="5">
        <v>2750</v>
      </c>
      <c r="C124" s="3" t="s">
        <v>77</v>
      </c>
      <c r="D124" s="4">
        <v>64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88.98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16" t="s">
        <v>12</v>
      </c>
      <c r="B140" s="116"/>
      <c r="C140" s="116"/>
      <c r="D140" s="116"/>
      <c r="E140" s="116"/>
      <c r="F140" s="116"/>
    </row>
    <row r="141" spans="1:6" x14ac:dyDescent="0.25">
      <c r="A141" s="116"/>
      <c r="B141" s="116"/>
      <c r="C141" s="116"/>
      <c r="D141" s="116"/>
      <c r="E141" s="116"/>
      <c r="F141" s="116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43466</v>
      </c>
      <c r="C143" s="3" t="s">
        <v>13</v>
      </c>
      <c r="D143" s="28">
        <f>SUM('DATA ENTRY'!D7)</f>
        <v>1989.38</v>
      </c>
    </row>
    <row r="144" spans="1:6" x14ac:dyDescent="0.25">
      <c r="A144" s="1" t="s">
        <v>50</v>
      </c>
      <c r="C144" s="3" t="s">
        <v>5</v>
      </c>
      <c r="D144" s="4">
        <f>SUM(D117)</f>
        <v>0</v>
      </c>
    </row>
    <row r="145" spans="1:6" x14ac:dyDescent="0.25">
      <c r="C145" s="3" t="s">
        <v>9</v>
      </c>
      <c r="D145" s="4">
        <f>SUM(-D138)</f>
        <v>-88.98</v>
      </c>
    </row>
    <row r="146" spans="1:6" x14ac:dyDescent="0.25">
      <c r="A146" s="1">
        <v>43496</v>
      </c>
      <c r="C146" s="3" t="s">
        <v>14</v>
      </c>
      <c r="D146" s="4">
        <f>SUM(D143:D145)</f>
        <v>1900.4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19" t="s">
        <v>0</v>
      </c>
      <c r="C148" s="119"/>
      <c r="D148" s="120" t="s">
        <v>1</v>
      </c>
      <c r="E148" s="120"/>
      <c r="F148" s="120"/>
    </row>
    <row r="149" spans="1:6" ht="15.75" x14ac:dyDescent="0.25">
      <c r="B149" s="119"/>
      <c r="C149" s="119"/>
      <c r="D149" s="121" t="s">
        <v>20</v>
      </c>
      <c r="E149" s="121"/>
      <c r="F149" s="121"/>
    </row>
    <row r="150" spans="1:6" ht="15.75" x14ac:dyDescent="0.25">
      <c r="B150" s="119"/>
      <c r="C150" s="119"/>
      <c r="D150" s="7" t="s">
        <v>3</v>
      </c>
      <c r="E150" s="122">
        <f>SUM('DATA ENTRY'!C4)</f>
        <v>2021</v>
      </c>
      <c r="F150" s="122"/>
    </row>
    <row r="151" spans="1:6" ht="31.5" x14ac:dyDescent="0.25">
      <c r="B151" s="119" t="s">
        <v>22</v>
      </c>
      <c r="C151" s="119"/>
      <c r="D151" s="7"/>
      <c r="E151" s="97"/>
      <c r="F151" s="97"/>
    </row>
    <row r="152" spans="1:6" x14ac:dyDescent="0.25">
      <c r="A152" s="117" t="s">
        <v>21</v>
      </c>
      <c r="B152" s="117"/>
      <c r="C152" s="117"/>
      <c r="D152" s="117"/>
    </row>
    <row r="153" spans="1:6" x14ac:dyDescent="0.25">
      <c r="A153" s="117"/>
      <c r="B153" s="117"/>
      <c r="C153" s="117"/>
      <c r="D153" s="117"/>
    </row>
    <row r="154" spans="1:6" x14ac:dyDescent="0.25">
      <c r="A154" s="116" t="s">
        <v>5</v>
      </c>
      <c r="B154" s="116"/>
      <c r="C154" s="116"/>
      <c r="D154" s="116"/>
      <c r="E154" s="116"/>
      <c r="F154" s="116"/>
    </row>
    <row r="155" spans="1:6" x14ac:dyDescent="0.25">
      <c r="A155" s="116"/>
      <c r="B155" s="116"/>
      <c r="C155" s="116"/>
      <c r="D155" s="116"/>
      <c r="E155" s="116"/>
      <c r="F155" s="116"/>
    </row>
    <row r="156" spans="1:6" x14ac:dyDescent="0.25">
      <c r="A156" s="35" t="s">
        <v>6</v>
      </c>
      <c r="B156" s="118" t="s">
        <v>7</v>
      </c>
      <c r="C156" s="118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16" t="s">
        <v>9</v>
      </c>
      <c r="B169" s="116"/>
      <c r="C169" s="116"/>
      <c r="D169" s="116"/>
      <c r="E169" s="116"/>
      <c r="F169" s="116"/>
    </row>
    <row r="170" spans="1:6" x14ac:dyDescent="0.25">
      <c r="A170" s="116"/>
      <c r="B170" s="116"/>
      <c r="C170" s="116"/>
      <c r="D170" s="116"/>
      <c r="E170" s="116"/>
      <c r="F170" s="116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16" t="s">
        <v>12</v>
      </c>
      <c r="B187" s="116"/>
      <c r="C187" s="116"/>
      <c r="D187" s="116"/>
      <c r="E187" s="116"/>
      <c r="F187" s="116"/>
    </row>
    <row r="188" spans="1:6" x14ac:dyDescent="0.25">
      <c r="A188" s="116"/>
      <c r="B188" s="116"/>
      <c r="C188" s="116"/>
      <c r="D188" s="116"/>
      <c r="E188" s="116"/>
      <c r="F188" s="116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43466</v>
      </c>
      <c r="C190" s="3" t="s">
        <v>13</v>
      </c>
      <c r="D190" s="28">
        <f>SUM('DATA ENTRY'!D8)</f>
        <v>1407.55</v>
      </c>
    </row>
    <row r="191" spans="1:6" x14ac:dyDescent="0.25">
      <c r="A191" s="1" t="s">
        <v>50</v>
      </c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43496</v>
      </c>
      <c r="C193" s="3" t="s">
        <v>14</v>
      </c>
      <c r="D193" s="4">
        <f>SUM(D190:D192)</f>
        <v>1407.55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19" t="s">
        <v>0</v>
      </c>
      <c r="C1" s="119"/>
      <c r="D1" s="120" t="s">
        <v>1</v>
      </c>
      <c r="E1" s="120"/>
      <c r="F1" s="120"/>
    </row>
    <row r="2" spans="1:12" ht="14.25" customHeight="1" x14ac:dyDescent="0.25">
      <c r="B2" s="119"/>
      <c r="C2" s="119"/>
      <c r="D2" s="121" t="s">
        <v>2</v>
      </c>
      <c r="E2" s="121"/>
      <c r="F2" s="121"/>
      <c r="G2" s="6"/>
    </row>
    <row r="3" spans="1:12" ht="15.75" x14ac:dyDescent="0.25">
      <c r="B3" s="119"/>
      <c r="C3" s="119"/>
      <c r="D3" s="7" t="s">
        <v>23</v>
      </c>
      <c r="E3" s="122">
        <f>SUM('DATA ENTRY'!C4)</f>
        <v>2021</v>
      </c>
      <c r="F3" s="122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17" t="s">
        <v>4</v>
      </c>
      <c r="B5" s="117"/>
      <c r="C5" s="117"/>
      <c r="D5" s="117"/>
      <c r="E5" s="10"/>
      <c r="F5" s="10"/>
      <c r="G5" s="11"/>
    </row>
    <row r="6" spans="1:12" ht="14.25" customHeight="1" x14ac:dyDescent="0.5">
      <c r="A6" s="117"/>
      <c r="B6" s="117"/>
      <c r="C6" s="117"/>
      <c r="D6" s="117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16" t="s">
        <v>5</v>
      </c>
      <c r="B8" s="116"/>
      <c r="C8" s="116"/>
      <c r="D8" s="116"/>
      <c r="E8" s="116"/>
      <c r="F8" s="116"/>
      <c r="G8" s="15"/>
    </row>
    <row r="9" spans="1:12" x14ac:dyDescent="0.25">
      <c r="A9" s="116"/>
      <c r="B9" s="116"/>
      <c r="C9" s="116"/>
      <c r="D9" s="116"/>
      <c r="E9" s="116"/>
      <c r="F9" s="116"/>
    </row>
    <row r="10" spans="1:12" ht="15" customHeight="1" x14ac:dyDescent="0.25">
      <c r="A10" s="16" t="s">
        <v>6</v>
      </c>
      <c r="B10" s="123" t="s">
        <v>7</v>
      </c>
      <c r="C10" s="123"/>
      <c r="D10" s="17" t="s">
        <v>8</v>
      </c>
      <c r="E10" s="15"/>
      <c r="F10" s="15"/>
    </row>
    <row r="11" spans="1:12" ht="15" customHeight="1" x14ac:dyDescent="0.25">
      <c r="A11" s="1">
        <v>44232</v>
      </c>
      <c r="B11" s="2" t="s">
        <v>69</v>
      </c>
      <c r="C11" s="3" t="s">
        <v>82</v>
      </c>
      <c r="D11" s="4">
        <v>18</v>
      </c>
    </row>
    <row r="12" spans="1:12" x14ac:dyDescent="0.25">
      <c r="A12" s="1">
        <v>44232</v>
      </c>
      <c r="B12" s="2" t="s">
        <v>69</v>
      </c>
      <c r="C12" s="58" t="s">
        <v>83</v>
      </c>
      <c r="D12" s="4">
        <v>34</v>
      </c>
    </row>
    <row r="13" spans="1:12" x14ac:dyDescent="0.25">
      <c r="A13" s="1">
        <v>44232</v>
      </c>
      <c r="B13" s="5" t="s">
        <v>73</v>
      </c>
      <c r="C13" s="3" t="s">
        <v>84</v>
      </c>
      <c r="D13" s="4">
        <v>20</v>
      </c>
    </row>
    <row r="14" spans="1:12" x14ac:dyDescent="0.25">
      <c r="A14" s="1">
        <v>44239</v>
      </c>
      <c r="B14" s="18" t="s">
        <v>69</v>
      </c>
      <c r="C14" s="3" t="s">
        <v>85</v>
      </c>
      <c r="D14" s="4">
        <v>36</v>
      </c>
    </row>
    <row r="15" spans="1:12" x14ac:dyDescent="0.25">
      <c r="A15" s="1">
        <v>44246</v>
      </c>
      <c r="B15" s="2" t="s">
        <v>69</v>
      </c>
      <c r="C15" s="3" t="s">
        <v>86</v>
      </c>
      <c r="D15" s="4">
        <v>38</v>
      </c>
      <c r="H15" s="1"/>
      <c r="I15" s="19"/>
    </row>
    <row r="16" spans="1:12" x14ac:dyDescent="0.25">
      <c r="A16" s="1">
        <v>44253</v>
      </c>
      <c r="B16" s="2" t="s">
        <v>87</v>
      </c>
      <c r="C16" s="3" t="s">
        <v>88</v>
      </c>
      <c r="D16" s="4">
        <v>8</v>
      </c>
      <c r="H16" s="1"/>
      <c r="I16" s="20"/>
      <c r="J16" s="19"/>
      <c r="K16" s="3"/>
      <c r="L16" s="4"/>
    </row>
    <row r="17" spans="1:12" x14ac:dyDescent="0.25">
      <c r="A17" s="1">
        <v>44253</v>
      </c>
      <c r="B17" s="2" t="s">
        <v>87</v>
      </c>
      <c r="C17" s="3" t="s">
        <v>89</v>
      </c>
      <c r="D17" s="4">
        <v>10</v>
      </c>
      <c r="H17" s="1"/>
      <c r="I17" s="20"/>
      <c r="J17" s="19"/>
      <c r="K17" s="3"/>
      <c r="L17" s="4"/>
    </row>
    <row r="18" spans="1:12" x14ac:dyDescent="0.25">
      <c r="A18" s="1">
        <v>44253</v>
      </c>
      <c r="B18" s="2" t="s">
        <v>69</v>
      </c>
      <c r="C18" s="3" t="s">
        <v>90</v>
      </c>
      <c r="D18" s="4">
        <v>38</v>
      </c>
      <c r="H18" s="1"/>
      <c r="I18" s="20"/>
      <c r="J18" s="19"/>
      <c r="K18" s="3"/>
      <c r="L18" s="4"/>
    </row>
    <row r="19" spans="1:12" x14ac:dyDescent="0.25">
      <c r="A19" s="1">
        <v>44253</v>
      </c>
      <c r="B19" s="2" t="s">
        <v>87</v>
      </c>
      <c r="C19" s="3" t="s">
        <v>90</v>
      </c>
      <c r="D19" s="4">
        <v>12</v>
      </c>
      <c r="H19" s="1"/>
      <c r="I19" s="20"/>
      <c r="J19" s="19"/>
      <c r="K19" s="3"/>
      <c r="L19" s="4"/>
    </row>
    <row r="20" spans="1:12" x14ac:dyDescent="0.25">
      <c r="A20" s="1">
        <v>44253</v>
      </c>
      <c r="B20" s="2" t="s">
        <v>73</v>
      </c>
      <c r="C20" s="3" t="s">
        <v>84</v>
      </c>
      <c r="D20" s="4">
        <v>10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224</v>
      </c>
      <c r="H23" s="1"/>
      <c r="I23" s="20"/>
      <c r="J23" s="25"/>
      <c r="K23" s="3"/>
      <c r="L23" s="4"/>
    </row>
    <row r="24" spans="1:12" ht="15" customHeight="1" x14ac:dyDescent="0.25">
      <c r="A24" s="116" t="s">
        <v>9</v>
      </c>
      <c r="B24" s="116"/>
      <c r="C24" s="116"/>
      <c r="D24" s="116"/>
      <c r="E24" s="116"/>
      <c r="F24" s="116"/>
      <c r="H24" s="1"/>
      <c r="I24" s="20"/>
      <c r="J24" s="19"/>
      <c r="K24" s="3"/>
      <c r="L24" s="4"/>
    </row>
    <row r="25" spans="1:12" ht="15" customHeight="1" x14ac:dyDescent="0.25">
      <c r="A25" s="116"/>
      <c r="B25" s="116"/>
      <c r="C25" s="116"/>
      <c r="D25" s="116"/>
      <c r="E25" s="116"/>
      <c r="F25" s="116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16" t="s">
        <v>12</v>
      </c>
      <c r="B38" s="116"/>
      <c r="C38" s="116"/>
      <c r="D38" s="116"/>
      <c r="E38" s="116"/>
      <c r="F38" s="116"/>
    </row>
    <row r="39" spans="1:12" ht="15" customHeight="1" x14ac:dyDescent="0.25">
      <c r="A39" s="116"/>
      <c r="B39" s="116"/>
      <c r="C39" s="116"/>
      <c r="D39" s="116"/>
      <c r="E39" s="116"/>
      <c r="F39" s="116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43497</v>
      </c>
      <c r="B41" s="5"/>
      <c r="C41" s="3" t="s">
        <v>13</v>
      </c>
      <c r="D41" s="64">
        <f>SUM(JAN!D44)</f>
        <v>6895.51</v>
      </c>
    </row>
    <row r="42" spans="1:12" x14ac:dyDescent="0.25">
      <c r="A42" s="1" t="s">
        <v>50</v>
      </c>
      <c r="B42" s="5"/>
      <c r="C42" s="3" t="s">
        <v>5</v>
      </c>
      <c r="D42" s="28">
        <f>SUM(D23)</f>
        <v>224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43524</v>
      </c>
      <c r="C44" s="3" t="s">
        <v>14</v>
      </c>
      <c r="D44" s="4">
        <f>SUM(D41:D43)</f>
        <v>7119.51</v>
      </c>
    </row>
    <row r="46" spans="1:12" x14ac:dyDescent="0.25">
      <c r="C46" s="106" t="s">
        <v>91</v>
      </c>
      <c r="D46" s="107">
        <v>7119.51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19" t="s">
        <v>0</v>
      </c>
      <c r="C50" s="119"/>
      <c r="D50" s="120" t="s">
        <v>1</v>
      </c>
      <c r="E50" s="120"/>
      <c r="F50" s="120"/>
      <c r="H50" s="20"/>
    </row>
    <row r="51" spans="1:9" ht="15.75" x14ac:dyDescent="0.25">
      <c r="B51" s="119"/>
      <c r="C51" s="119"/>
      <c r="D51" s="121" t="s">
        <v>2</v>
      </c>
      <c r="E51" s="121"/>
      <c r="F51" s="121"/>
      <c r="H51" s="20"/>
      <c r="I51" s="19"/>
    </row>
    <row r="52" spans="1:9" ht="15.75" x14ac:dyDescent="0.25">
      <c r="B52" s="119"/>
      <c r="C52" s="119"/>
      <c r="D52" s="7" t="s">
        <v>23</v>
      </c>
      <c r="E52" s="122">
        <f>SUM('DATA ENTRY'!C4)</f>
        <v>2021</v>
      </c>
      <c r="F52" s="122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17" t="s">
        <v>15</v>
      </c>
      <c r="B55" s="117"/>
      <c r="C55" s="117"/>
      <c r="D55" s="117"/>
      <c r="E55" s="10"/>
      <c r="F55" s="10"/>
    </row>
    <row r="56" spans="1:9" ht="15.75" x14ac:dyDescent="0.25">
      <c r="A56" s="117"/>
      <c r="B56" s="117"/>
      <c r="C56" s="117"/>
      <c r="D56" s="117"/>
      <c r="E56" s="10"/>
      <c r="F56" s="10"/>
    </row>
    <row r="57" spans="1:9" x14ac:dyDescent="0.25">
      <c r="A57" s="116" t="s">
        <v>5</v>
      </c>
      <c r="B57" s="116"/>
      <c r="C57" s="116"/>
      <c r="D57" s="116"/>
      <c r="E57" s="116"/>
      <c r="F57" s="116"/>
    </row>
    <row r="58" spans="1:9" x14ac:dyDescent="0.25">
      <c r="A58" s="116"/>
      <c r="B58" s="116"/>
      <c r="C58" s="116"/>
      <c r="D58" s="116"/>
      <c r="E58" s="116"/>
      <c r="F58" s="116"/>
    </row>
    <row r="59" spans="1:9" x14ac:dyDescent="0.25">
      <c r="A59" s="16" t="s">
        <v>6</v>
      </c>
      <c r="B59" s="123" t="s">
        <v>7</v>
      </c>
      <c r="C59" s="123"/>
      <c r="D59" s="17" t="s">
        <v>8</v>
      </c>
      <c r="E59" s="15"/>
      <c r="F59" s="15"/>
    </row>
    <row r="60" spans="1:9" x14ac:dyDescent="0.25">
      <c r="A60" s="1">
        <v>43497</v>
      </c>
      <c r="C60" s="3" t="s">
        <v>16</v>
      </c>
      <c r="D60" s="4">
        <v>0.16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0.16</v>
      </c>
    </row>
    <row r="63" spans="1:9" x14ac:dyDescent="0.25">
      <c r="A63" s="116" t="s">
        <v>9</v>
      </c>
      <c r="B63" s="116"/>
      <c r="C63" s="116"/>
      <c r="D63" s="116"/>
      <c r="E63" s="116"/>
      <c r="F63" s="116"/>
    </row>
    <row r="64" spans="1:9" x14ac:dyDescent="0.25">
      <c r="A64" s="116"/>
      <c r="B64" s="116"/>
      <c r="C64" s="116"/>
      <c r="D64" s="116"/>
      <c r="E64" s="116"/>
      <c r="F64" s="116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16" t="s">
        <v>12</v>
      </c>
      <c r="B69" s="116"/>
      <c r="C69" s="116"/>
      <c r="D69" s="116"/>
      <c r="E69" s="116"/>
      <c r="F69" s="116"/>
    </row>
    <row r="70" spans="1:6" x14ac:dyDescent="0.25">
      <c r="A70" s="116"/>
      <c r="B70" s="116"/>
      <c r="C70" s="116"/>
      <c r="D70" s="116"/>
      <c r="E70" s="116"/>
      <c r="F70" s="116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43497</v>
      </c>
      <c r="C72" s="3" t="s">
        <v>18</v>
      </c>
      <c r="D72" s="64">
        <f>SUM(JAN!D75)</f>
        <v>2063.52</v>
      </c>
    </row>
    <row r="73" spans="1:6" x14ac:dyDescent="0.25">
      <c r="A73" s="1" t="s">
        <v>50</v>
      </c>
      <c r="C73" s="3" t="s">
        <v>5</v>
      </c>
      <c r="D73" s="4">
        <f>SUM(D62)</f>
        <v>0.16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43524</v>
      </c>
      <c r="C75" s="3" t="s">
        <v>19</v>
      </c>
      <c r="D75" s="4">
        <f>SUM(D72:D74)</f>
        <v>2063.6799999999998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19" t="s">
        <v>0</v>
      </c>
      <c r="C99" s="119"/>
      <c r="D99" s="120" t="s">
        <v>1</v>
      </c>
      <c r="E99" s="120"/>
      <c r="F99" s="120"/>
    </row>
    <row r="100" spans="1:6" ht="15.75" x14ac:dyDescent="0.25">
      <c r="B100" s="119"/>
      <c r="C100" s="119"/>
      <c r="D100" s="121" t="s">
        <v>20</v>
      </c>
      <c r="E100" s="121"/>
      <c r="F100" s="121"/>
    </row>
    <row r="101" spans="1:6" ht="15.75" x14ac:dyDescent="0.25">
      <c r="B101" s="119"/>
      <c r="C101" s="119"/>
      <c r="D101" s="7" t="s">
        <v>23</v>
      </c>
      <c r="E101" s="122">
        <f>SUM('DATA ENTRY'!C4)</f>
        <v>2021</v>
      </c>
      <c r="F101" s="122"/>
    </row>
    <row r="102" spans="1:6" x14ac:dyDescent="0.25">
      <c r="A102" s="117" t="s">
        <v>21</v>
      </c>
      <c r="B102" s="117"/>
      <c r="C102" s="117"/>
      <c r="D102" s="117"/>
    </row>
    <row r="103" spans="1:6" x14ac:dyDescent="0.25">
      <c r="A103" s="117"/>
      <c r="B103" s="117"/>
      <c r="C103" s="117"/>
      <c r="D103" s="117"/>
    </row>
    <row r="104" spans="1:6" x14ac:dyDescent="0.25">
      <c r="A104" s="116" t="s">
        <v>5</v>
      </c>
      <c r="B104" s="116"/>
      <c r="C104" s="116"/>
      <c r="D104" s="116"/>
      <c r="E104" s="116"/>
      <c r="F104" s="116"/>
    </row>
    <row r="105" spans="1:6" x14ac:dyDescent="0.25">
      <c r="A105" s="116"/>
      <c r="B105" s="116"/>
      <c r="C105" s="116"/>
      <c r="D105" s="116"/>
      <c r="E105" s="116"/>
      <c r="F105" s="116"/>
    </row>
    <row r="106" spans="1:6" x14ac:dyDescent="0.25">
      <c r="A106" s="35" t="s">
        <v>6</v>
      </c>
      <c r="B106" s="118" t="s">
        <v>7</v>
      </c>
      <c r="C106" s="118"/>
      <c r="D106" s="36" t="s">
        <v>8</v>
      </c>
      <c r="E106" s="15"/>
      <c r="F106" s="15"/>
    </row>
    <row r="107" spans="1:6" s="41" customFormat="1" x14ac:dyDescent="0.25">
      <c r="A107" s="37">
        <v>44232</v>
      </c>
      <c r="B107" s="38" t="s">
        <v>73</v>
      </c>
      <c r="C107" s="39" t="s">
        <v>78</v>
      </c>
      <c r="D107" s="40">
        <v>15</v>
      </c>
    </row>
    <row r="108" spans="1:6" s="41" customFormat="1" x14ac:dyDescent="0.25">
      <c r="A108" s="37"/>
      <c r="B108" s="38"/>
      <c r="C108" s="39"/>
      <c r="D108" s="40">
        <v>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15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16" t="s">
        <v>9</v>
      </c>
      <c r="B120" s="116"/>
      <c r="C120" s="116"/>
      <c r="D120" s="116"/>
      <c r="E120" s="116"/>
      <c r="F120" s="116"/>
    </row>
    <row r="121" spans="1:6" ht="14.25" customHeight="1" x14ac:dyDescent="0.25">
      <c r="A121" s="116"/>
      <c r="B121" s="116"/>
      <c r="C121" s="116"/>
      <c r="D121" s="116"/>
      <c r="E121" s="116"/>
      <c r="F121" s="116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A123" s="1">
        <v>44235</v>
      </c>
      <c r="B123" s="5">
        <v>2751</v>
      </c>
      <c r="C123" s="3" t="s">
        <v>79</v>
      </c>
      <c r="D123" s="4">
        <v>30.98</v>
      </c>
      <c r="E123" s="15"/>
      <c r="F123" s="15"/>
    </row>
    <row r="124" spans="1:6" ht="14.25" customHeight="1" x14ac:dyDescent="0.25">
      <c r="A124" s="1">
        <v>44235</v>
      </c>
      <c r="B124" s="5">
        <v>2752</v>
      </c>
      <c r="C124" s="3" t="s">
        <v>80</v>
      </c>
      <c r="D124" s="4">
        <v>65.97</v>
      </c>
      <c r="E124" s="15"/>
      <c r="F124" s="15"/>
    </row>
    <row r="125" spans="1:6" ht="14.25" customHeight="1" x14ac:dyDescent="0.25">
      <c r="A125" s="1">
        <v>44235</v>
      </c>
      <c r="B125" s="5">
        <v>2753</v>
      </c>
      <c r="C125" s="3" t="s">
        <v>81</v>
      </c>
      <c r="D125" s="4">
        <v>21.17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118.12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16" t="s">
        <v>12</v>
      </c>
      <c r="B140" s="116"/>
      <c r="C140" s="116"/>
      <c r="D140" s="116"/>
      <c r="E140" s="116"/>
      <c r="F140" s="116"/>
    </row>
    <row r="141" spans="1:6" x14ac:dyDescent="0.25">
      <c r="A141" s="116"/>
      <c r="B141" s="116"/>
      <c r="C141" s="116"/>
      <c r="D141" s="116"/>
      <c r="E141" s="116"/>
      <c r="F141" s="116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43497</v>
      </c>
      <c r="C143" s="3" t="s">
        <v>13</v>
      </c>
      <c r="D143" s="28">
        <f>SUM(JAN!D146)</f>
        <v>1900.4</v>
      </c>
    </row>
    <row r="144" spans="1:6" x14ac:dyDescent="0.25">
      <c r="A144" s="1" t="s">
        <v>50</v>
      </c>
      <c r="C144" s="3" t="s">
        <v>5</v>
      </c>
      <c r="D144" s="4">
        <f>SUM(D117)</f>
        <v>15</v>
      </c>
    </row>
    <row r="145" spans="1:6" x14ac:dyDescent="0.25">
      <c r="C145" s="3" t="s">
        <v>9</v>
      </c>
      <c r="D145" s="4">
        <f>SUM(-D138)</f>
        <v>-118.12</v>
      </c>
    </row>
    <row r="146" spans="1:6" x14ac:dyDescent="0.25">
      <c r="A146" s="1">
        <v>43524</v>
      </c>
      <c r="C146" s="3" t="s">
        <v>14</v>
      </c>
      <c r="D146" s="4">
        <f>SUM(D143:D145)</f>
        <v>1797.2800000000002</v>
      </c>
    </row>
    <row r="147" spans="1:6" ht="15.75" thickBot="1" x14ac:dyDescent="0.3">
      <c r="A147" s="29"/>
      <c r="B147" s="30"/>
      <c r="C147" s="108" t="s">
        <v>91</v>
      </c>
      <c r="D147" s="109">
        <v>1541.78</v>
      </c>
      <c r="E147" s="33"/>
      <c r="F147" s="33"/>
    </row>
    <row r="148" spans="1:6" ht="19.5" thickTop="1" x14ac:dyDescent="0.3">
      <c r="B148" s="119" t="s">
        <v>0</v>
      </c>
      <c r="C148" s="119"/>
      <c r="D148" s="120" t="s">
        <v>1</v>
      </c>
      <c r="E148" s="120"/>
      <c r="F148" s="120"/>
    </row>
    <row r="149" spans="1:6" ht="15.75" x14ac:dyDescent="0.25">
      <c r="B149" s="119"/>
      <c r="C149" s="119"/>
      <c r="D149" s="121" t="s">
        <v>20</v>
      </c>
      <c r="E149" s="121"/>
      <c r="F149" s="121"/>
    </row>
    <row r="150" spans="1:6" ht="15.75" x14ac:dyDescent="0.25">
      <c r="B150" s="119"/>
      <c r="C150" s="119"/>
      <c r="D150" s="7" t="s">
        <v>23</v>
      </c>
      <c r="E150" s="122">
        <f>SUM('DATA ENTRY'!C4)</f>
        <v>2021</v>
      </c>
      <c r="F150" s="122"/>
    </row>
    <row r="151" spans="1:6" ht="31.5" x14ac:dyDescent="0.25">
      <c r="B151" s="119" t="s">
        <v>22</v>
      </c>
      <c r="C151" s="119"/>
      <c r="D151" s="7"/>
      <c r="E151" s="97"/>
      <c r="F151" s="97"/>
    </row>
    <row r="152" spans="1:6" x14ac:dyDescent="0.25">
      <c r="A152" s="117" t="s">
        <v>21</v>
      </c>
      <c r="B152" s="117"/>
      <c r="C152" s="117"/>
      <c r="D152" s="117"/>
    </row>
    <row r="153" spans="1:6" x14ac:dyDescent="0.25">
      <c r="A153" s="117"/>
      <c r="B153" s="117"/>
      <c r="C153" s="117"/>
      <c r="D153" s="117"/>
    </row>
    <row r="154" spans="1:6" x14ac:dyDescent="0.25">
      <c r="A154" s="116" t="s">
        <v>5</v>
      </c>
      <c r="B154" s="116"/>
      <c r="C154" s="116"/>
      <c r="D154" s="116"/>
      <c r="E154" s="116"/>
      <c r="F154" s="116"/>
    </row>
    <row r="155" spans="1:6" x14ac:dyDescent="0.25">
      <c r="A155" s="116"/>
      <c r="B155" s="116"/>
      <c r="C155" s="116"/>
      <c r="D155" s="116"/>
      <c r="E155" s="116"/>
      <c r="F155" s="116"/>
    </row>
    <row r="156" spans="1:6" x14ac:dyDescent="0.25">
      <c r="A156" s="35" t="s">
        <v>6</v>
      </c>
      <c r="B156" s="118" t="s">
        <v>7</v>
      </c>
      <c r="C156" s="118"/>
      <c r="D156" s="36" t="s">
        <v>8</v>
      </c>
      <c r="E156" s="15"/>
      <c r="F156" s="15"/>
    </row>
    <row r="157" spans="1:6" x14ac:dyDescent="0.25">
      <c r="A157" s="47">
        <v>44244</v>
      </c>
      <c r="B157" s="48" t="s">
        <v>73</v>
      </c>
      <c r="C157" s="49" t="s">
        <v>92</v>
      </c>
      <c r="D157" s="4">
        <v>108</v>
      </c>
      <c r="E157" s="15"/>
      <c r="F157" s="15"/>
    </row>
    <row r="158" spans="1:6" x14ac:dyDescent="0.25">
      <c r="A158" s="47">
        <v>44244</v>
      </c>
      <c r="B158" s="48" t="s">
        <v>73</v>
      </c>
      <c r="C158" s="49" t="s">
        <v>93</v>
      </c>
      <c r="D158" s="4">
        <v>20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128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16" t="s">
        <v>9</v>
      </c>
      <c r="B169" s="116"/>
      <c r="C169" s="116"/>
      <c r="D169" s="116"/>
      <c r="E169" s="116"/>
      <c r="F169" s="116"/>
    </row>
    <row r="170" spans="1:6" x14ac:dyDescent="0.25">
      <c r="A170" s="116"/>
      <c r="B170" s="116"/>
      <c r="C170" s="116"/>
      <c r="D170" s="116"/>
      <c r="E170" s="116"/>
      <c r="F170" s="116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16" t="s">
        <v>12</v>
      </c>
      <c r="B187" s="116"/>
      <c r="C187" s="116"/>
      <c r="D187" s="116"/>
      <c r="E187" s="116"/>
      <c r="F187" s="116"/>
    </row>
    <row r="188" spans="1:6" x14ac:dyDescent="0.25">
      <c r="A188" s="116"/>
      <c r="B188" s="116"/>
      <c r="C188" s="116"/>
      <c r="D188" s="116"/>
      <c r="E188" s="116"/>
      <c r="F188" s="116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43497</v>
      </c>
      <c r="C190" s="3" t="s">
        <v>13</v>
      </c>
      <c r="D190" s="28">
        <f>SUM(JAN!D193)</f>
        <v>1407.55</v>
      </c>
    </row>
    <row r="191" spans="1:6" x14ac:dyDescent="0.25">
      <c r="A191" s="1" t="s">
        <v>50</v>
      </c>
      <c r="C191" s="3" t="s">
        <v>5</v>
      </c>
      <c r="D191" s="4">
        <f>SUM(D166)</f>
        <v>128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43524</v>
      </c>
      <c r="C193" s="3" t="s">
        <v>14</v>
      </c>
      <c r="D193" s="4">
        <f>SUM(D190:D192)</f>
        <v>1535.55</v>
      </c>
    </row>
    <row r="194" spans="1:6" ht="15.75" thickBot="1" x14ac:dyDescent="0.3">
      <c r="A194" s="29"/>
      <c r="B194" s="30"/>
      <c r="C194" s="108" t="s">
        <v>91</v>
      </c>
      <c r="D194" s="109">
        <v>1535.55</v>
      </c>
      <c r="E194" s="33"/>
      <c r="F194" s="33"/>
    </row>
  </sheetData>
  <sheetProtection selectLockedCells="1" selectUnlockedCells="1"/>
  <mergeCells count="3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19" t="s">
        <v>0</v>
      </c>
      <c r="C1" s="119"/>
      <c r="D1" s="120" t="s">
        <v>1</v>
      </c>
      <c r="E1" s="120"/>
      <c r="F1" s="120"/>
    </row>
    <row r="2" spans="1:12" ht="14.25" customHeight="1" x14ac:dyDescent="0.25">
      <c r="B2" s="119"/>
      <c r="C2" s="119"/>
      <c r="D2" s="121" t="s">
        <v>2</v>
      </c>
      <c r="E2" s="121"/>
      <c r="F2" s="121"/>
      <c r="G2" s="6"/>
    </row>
    <row r="3" spans="1:12" ht="15.75" x14ac:dyDescent="0.25">
      <c r="B3" s="119"/>
      <c r="C3" s="119"/>
      <c r="D3" s="7" t="s">
        <v>48</v>
      </c>
      <c r="E3" s="122">
        <f>SUM('DATA ENTRY'!C4)</f>
        <v>2021</v>
      </c>
      <c r="F3" s="122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17" t="s">
        <v>4</v>
      </c>
      <c r="B5" s="117"/>
      <c r="C5" s="117"/>
      <c r="D5" s="117"/>
      <c r="E5" s="10"/>
      <c r="F5" s="10"/>
      <c r="G5" s="11"/>
    </row>
    <row r="6" spans="1:12" ht="14.25" customHeight="1" x14ac:dyDescent="0.5">
      <c r="A6" s="117"/>
      <c r="B6" s="117"/>
      <c r="C6" s="117"/>
      <c r="D6" s="117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16" t="s">
        <v>5</v>
      </c>
      <c r="B8" s="116"/>
      <c r="C8" s="116"/>
      <c r="D8" s="116"/>
      <c r="E8" s="116"/>
      <c r="F8" s="116"/>
      <c r="G8" s="15"/>
    </row>
    <row r="9" spans="1:12" x14ac:dyDescent="0.25">
      <c r="A9" s="116"/>
      <c r="B9" s="116"/>
      <c r="C9" s="116"/>
      <c r="D9" s="116"/>
      <c r="E9" s="116"/>
      <c r="F9" s="116"/>
    </row>
    <row r="10" spans="1:12" ht="15" customHeight="1" x14ac:dyDescent="0.25">
      <c r="A10" s="16" t="s">
        <v>6</v>
      </c>
      <c r="B10" s="123" t="s">
        <v>7</v>
      </c>
      <c r="C10" s="123"/>
      <c r="D10" s="17" t="s">
        <v>8</v>
      </c>
      <c r="E10" s="15"/>
      <c r="F10" s="15"/>
    </row>
    <row r="11" spans="1:12" ht="15" customHeight="1" x14ac:dyDescent="0.25">
      <c r="A11" s="1">
        <v>44260</v>
      </c>
      <c r="B11" s="2" t="s">
        <v>69</v>
      </c>
      <c r="C11" s="3" t="s">
        <v>95</v>
      </c>
      <c r="D11" s="4">
        <v>42</v>
      </c>
    </row>
    <row r="12" spans="1:12" x14ac:dyDescent="0.25">
      <c r="A12" s="1">
        <v>44266</v>
      </c>
      <c r="B12" s="2" t="s">
        <v>69</v>
      </c>
      <c r="C12" s="58" t="s">
        <v>96</v>
      </c>
      <c r="D12" s="4">
        <v>52</v>
      </c>
    </row>
    <row r="13" spans="1:12" x14ac:dyDescent="0.25">
      <c r="A13" s="1">
        <v>44267</v>
      </c>
      <c r="B13" s="5" t="s">
        <v>73</v>
      </c>
      <c r="C13" s="3" t="s">
        <v>97</v>
      </c>
      <c r="D13" s="4">
        <v>389.5</v>
      </c>
    </row>
    <row r="14" spans="1:12" x14ac:dyDescent="0.25">
      <c r="A14" s="1">
        <v>44274</v>
      </c>
      <c r="B14" s="18" t="s">
        <v>69</v>
      </c>
      <c r="C14" s="3" t="s">
        <v>104</v>
      </c>
      <c r="D14" s="4">
        <v>34</v>
      </c>
    </row>
    <row r="15" spans="1:12" x14ac:dyDescent="0.25">
      <c r="A15" s="1">
        <v>44281</v>
      </c>
      <c r="B15" s="2" t="s">
        <v>69</v>
      </c>
      <c r="C15" s="3" t="s">
        <v>105</v>
      </c>
      <c r="D15" s="4">
        <v>46</v>
      </c>
      <c r="H15" s="1"/>
      <c r="I15" s="19"/>
    </row>
    <row r="16" spans="1:12" x14ac:dyDescent="0.25">
      <c r="D16" s="4">
        <v>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563.5</v>
      </c>
      <c r="H23" s="1"/>
      <c r="I23" s="20"/>
      <c r="J23" s="25"/>
      <c r="K23" s="3"/>
      <c r="L23" s="4"/>
    </row>
    <row r="24" spans="1:12" ht="15" customHeight="1" x14ac:dyDescent="0.25">
      <c r="A24" s="116" t="s">
        <v>9</v>
      </c>
      <c r="B24" s="116"/>
      <c r="C24" s="116"/>
      <c r="D24" s="116"/>
      <c r="E24" s="116"/>
      <c r="F24" s="116"/>
      <c r="H24" s="1"/>
      <c r="I24" s="20"/>
      <c r="J24" s="19"/>
      <c r="K24" s="3"/>
      <c r="L24" s="4"/>
    </row>
    <row r="25" spans="1:12" ht="15" customHeight="1" x14ac:dyDescent="0.25">
      <c r="A25" s="116"/>
      <c r="B25" s="116"/>
      <c r="C25" s="116"/>
      <c r="D25" s="116"/>
      <c r="E25" s="116"/>
      <c r="F25" s="116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16" t="s">
        <v>12</v>
      </c>
      <c r="B38" s="116"/>
      <c r="C38" s="116"/>
      <c r="D38" s="116"/>
      <c r="E38" s="116"/>
      <c r="F38" s="116"/>
    </row>
    <row r="39" spans="1:12" ht="15" customHeight="1" x14ac:dyDescent="0.25">
      <c r="A39" s="116"/>
      <c r="B39" s="116"/>
      <c r="C39" s="116"/>
      <c r="D39" s="116"/>
      <c r="E39" s="116"/>
      <c r="F39" s="116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43525</v>
      </c>
      <c r="B41" s="5"/>
      <c r="C41" s="3" t="s">
        <v>13</v>
      </c>
      <c r="D41" s="64">
        <f>SUM(FEB!D44)</f>
        <v>7119.51</v>
      </c>
    </row>
    <row r="42" spans="1:12" x14ac:dyDescent="0.25">
      <c r="A42" s="1" t="s">
        <v>50</v>
      </c>
      <c r="B42" s="5"/>
      <c r="C42" s="3" t="s">
        <v>5</v>
      </c>
      <c r="D42" s="28">
        <f>SUM(D23)</f>
        <v>563.5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43555</v>
      </c>
      <c r="C44" s="3" t="s">
        <v>14</v>
      </c>
      <c r="D44" s="4">
        <f>SUM(D41:D43)</f>
        <v>7683.01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19" t="s">
        <v>0</v>
      </c>
      <c r="C50" s="119"/>
      <c r="D50" s="120" t="s">
        <v>1</v>
      </c>
      <c r="E50" s="120"/>
      <c r="F50" s="120"/>
      <c r="H50" s="20"/>
    </row>
    <row r="51" spans="1:9" ht="15.75" x14ac:dyDescent="0.25">
      <c r="B51" s="119"/>
      <c r="C51" s="119"/>
      <c r="D51" s="121" t="s">
        <v>2</v>
      </c>
      <c r="E51" s="121"/>
      <c r="F51" s="121"/>
      <c r="H51" s="20"/>
      <c r="I51" s="19"/>
    </row>
    <row r="52" spans="1:9" ht="15.75" x14ac:dyDescent="0.25">
      <c r="B52" s="119"/>
      <c r="C52" s="119"/>
      <c r="D52" s="7" t="s">
        <v>48</v>
      </c>
      <c r="E52" s="122">
        <f>SUM('DATA ENTRY'!C4)</f>
        <v>2021</v>
      </c>
      <c r="F52" s="122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17" t="s">
        <v>15</v>
      </c>
      <c r="B55" s="117"/>
      <c r="C55" s="117"/>
      <c r="D55" s="117"/>
      <c r="E55" s="10"/>
      <c r="F55" s="10"/>
    </row>
    <row r="56" spans="1:9" ht="15.75" x14ac:dyDescent="0.25">
      <c r="A56" s="117"/>
      <c r="B56" s="117"/>
      <c r="C56" s="117"/>
      <c r="D56" s="117"/>
      <c r="E56" s="10"/>
      <c r="F56" s="10"/>
    </row>
    <row r="57" spans="1:9" x14ac:dyDescent="0.25">
      <c r="A57" s="116" t="s">
        <v>5</v>
      </c>
      <c r="B57" s="116"/>
      <c r="C57" s="116"/>
      <c r="D57" s="116"/>
      <c r="E57" s="116"/>
      <c r="F57" s="116"/>
    </row>
    <row r="58" spans="1:9" x14ac:dyDescent="0.25">
      <c r="A58" s="116"/>
      <c r="B58" s="116"/>
      <c r="C58" s="116"/>
      <c r="D58" s="116"/>
      <c r="E58" s="116"/>
      <c r="F58" s="116"/>
    </row>
    <row r="59" spans="1:9" x14ac:dyDescent="0.25">
      <c r="A59" s="16" t="s">
        <v>6</v>
      </c>
      <c r="B59" s="123" t="s">
        <v>7</v>
      </c>
      <c r="C59" s="123"/>
      <c r="D59" s="17" t="s">
        <v>8</v>
      </c>
      <c r="E59" s="15"/>
      <c r="F59" s="15"/>
    </row>
    <row r="60" spans="1:9" x14ac:dyDescent="0.25">
      <c r="A60" s="1">
        <v>43525</v>
      </c>
      <c r="C60" s="3" t="s">
        <v>16</v>
      </c>
      <c r="D60" s="4">
        <v>0.13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0.13</v>
      </c>
    </row>
    <row r="63" spans="1:9" x14ac:dyDescent="0.25">
      <c r="A63" s="116" t="s">
        <v>9</v>
      </c>
      <c r="B63" s="116"/>
      <c r="C63" s="116"/>
      <c r="D63" s="116"/>
      <c r="E63" s="116"/>
      <c r="F63" s="116"/>
    </row>
    <row r="64" spans="1:9" x14ac:dyDescent="0.25">
      <c r="A64" s="116"/>
      <c r="B64" s="116"/>
      <c r="C64" s="116"/>
      <c r="D64" s="116"/>
      <c r="E64" s="116"/>
      <c r="F64" s="116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16" t="s">
        <v>12</v>
      </c>
      <c r="B69" s="116"/>
      <c r="C69" s="116"/>
      <c r="D69" s="116"/>
      <c r="E69" s="116"/>
      <c r="F69" s="116"/>
    </row>
    <row r="70" spans="1:6" x14ac:dyDescent="0.25">
      <c r="A70" s="116"/>
      <c r="B70" s="116"/>
      <c r="C70" s="116"/>
      <c r="D70" s="116"/>
      <c r="E70" s="116"/>
      <c r="F70" s="116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43525</v>
      </c>
      <c r="C72" s="3" t="s">
        <v>18</v>
      </c>
      <c r="D72" s="64">
        <f>SUM(FEB!D75)</f>
        <v>2063.6799999999998</v>
      </c>
    </row>
    <row r="73" spans="1:6" x14ac:dyDescent="0.25">
      <c r="A73" s="1" t="s">
        <v>50</v>
      </c>
      <c r="C73" s="3" t="s">
        <v>5</v>
      </c>
      <c r="D73" s="4">
        <f>SUM(D62)</f>
        <v>0.13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43555</v>
      </c>
      <c r="C75" s="3" t="s">
        <v>19</v>
      </c>
      <c r="D75" s="4">
        <f>SUM(D72:D74)</f>
        <v>2063.81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19" t="s">
        <v>0</v>
      </c>
      <c r="C99" s="119"/>
      <c r="D99" s="120" t="s">
        <v>1</v>
      </c>
      <c r="E99" s="120"/>
      <c r="F99" s="120"/>
    </row>
    <row r="100" spans="1:6" ht="15.75" x14ac:dyDescent="0.25">
      <c r="B100" s="119"/>
      <c r="C100" s="119"/>
      <c r="D100" s="121" t="s">
        <v>20</v>
      </c>
      <c r="E100" s="121"/>
      <c r="F100" s="121"/>
    </row>
    <row r="101" spans="1:6" ht="15.75" x14ac:dyDescent="0.25">
      <c r="B101" s="119"/>
      <c r="C101" s="119"/>
      <c r="D101" s="7" t="s">
        <v>48</v>
      </c>
      <c r="E101" s="122">
        <f>SUM('DATA ENTRY'!C4)</f>
        <v>2021</v>
      </c>
      <c r="F101" s="122"/>
    </row>
    <row r="102" spans="1:6" x14ac:dyDescent="0.25">
      <c r="A102" s="117" t="s">
        <v>21</v>
      </c>
      <c r="B102" s="117"/>
      <c r="C102" s="117"/>
      <c r="D102" s="117"/>
    </row>
    <row r="103" spans="1:6" x14ac:dyDescent="0.25">
      <c r="A103" s="117"/>
      <c r="B103" s="117"/>
      <c r="C103" s="117"/>
      <c r="D103" s="117"/>
    </row>
    <row r="104" spans="1:6" x14ac:dyDescent="0.25">
      <c r="A104" s="116" t="s">
        <v>5</v>
      </c>
      <c r="B104" s="116"/>
      <c r="C104" s="116"/>
      <c r="D104" s="116"/>
      <c r="E104" s="116"/>
      <c r="F104" s="116"/>
    </row>
    <row r="105" spans="1:6" x14ac:dyDescent="0.25">
      <c r="A105" s="116"/>
      <c r="B105" s="116"/>
      <c r="C105" s="116"/>
      <c r="D105" s="116"/>
      <c r="E105" s="116"/>
      <c r="F105" s="116"/>
    </row>
    <row r="106" spans="1:6" x14ac:dyDescent="0.25">
      <c r="A106" s="35" t="s">
        <v>6</v>
      </c>
      <c r="B106" s="118" t="s">
        <v>7</v>
      </c>
      <c r="C106" s="118"/>
      <c r="D106" s="36" t="s">
        <v>8</v>
      </c>
      <c r="E106" s="15"/>
      <c r="F106" s="15"/>
    </row>
    <row r="107" spans="1:6" s="41" customFormat="1" x14ac:dyDescent="0.25">
      <c r="A107" s="37">
        <v>44270</v>
      </c>
      <c r="B107" s="38" t="s">
        <v>98</v>
      </c>
      <c r="C107" s="39" t="s">
        <v>99</v>
      </c>
      <c r="D107" s="40">
        <v>50</v>
      </c>
    </row>
    <row r="108" spans="1:6" s="41" customFormat="1" x14ac:dyDescent="0.25">
      <c r="A108" s="37"/>
      <c r="B108" s="38"/>
      <c r="C108" s="39"/>
      <c r="D108" s="40">
        <v>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50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16" t="s">
        <v>9</v>
      </c>
      <c r="B120" s="116"/>
      <c r="C120" s="116"/>
      <c r="D120" s="116"/>
      <c r="E120" s="116"/>
      <c r="F120" s="116"/>
    </row>
    <row r="121" spans="1:6" ht="14.25" customHeight="1" x14ac:dyDescent="0.25">
      <c r="A121" s="116"/>
      <c r="B121" s="116"/>
      <c r="C121" s="116"/>
      <c r="D121" s="116"/>
      <c r="E121" s="116"/>
      <c r="F121" s="116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A123" s="1">
        <v>44263</v>
      </c>
      <c r="B123" s="5">
        <v>2754</v>
      </c>
      <c r="C123" s="3" t="s">
        <v>94</v>
      </c>
      <c r="D123" s="4">
        <v>255.5</v>
      </c>
      <c r="E123" s="15"/>
      <c r="F123" s="15"/>
    </row>
    <row r="124" spans="1:6" ht="14.25" customHeight="1" x14ac:dyDescent="0.25">
      <c r="A124" s="1">
        <v>44266</v>
      </c>
      <c r="B124" s="5">
        <v>2755</v>
      </c>
      <c r="C124" s="3" t="s">
        <v>100</v>
      </c>
      <c r="D124" s="4">
        <v>389.5</v>
      </c>
      <c r="E124" s="15"/>
      <c r="F124" s="15"/>
    </row>
    <row r="125" spans="1:6" ht="14.25" customHeight="1" x14ac:dyDescent="0.25">
      <c r="A125" s="1">
        <v>44266</v>
      </c>
      <c r="B125" s="5">
        <v>2756</v>
      </c>
      <c r="C125" s="3" t="s">
        <v>101</v>
      </c>
      <c r="D125" s="4">
        <v>41.99</v>
      </c>
      <c r="E125" s="15"/>
      <c r="F125" s="15"/>
    </row>
    <row r="126" spans="1:6" ht="14.25" customHeight="1" x14ac:dyDescent="0.25">
      <c r="A126" s="1">
        <v>44277</v>
      </c>
      <c r="B126" s="5">
        <v>2757</v>
      </c>
      <c r="C126" s="3" t="s">
        <v>102</v>
      </c>
      <c r="D126" s="4">
        <v>4.4000000000000004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691.39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16" t="s">
        <v>12</v>
      </c>
      <c r="B140" s="116"/>
      <c r="C140" s="116"/>
      <c r="D140" s="116"/>
      <c r="E140" s="116"/>
      <c r="F140" s="116"/>
    </row>
    <row r="141" spans="1:6" x14ac:dyDescent="0.25">
      <c r="A141" s="116"/>
      <c r="B141" s="116"/>
      <c r="C141" s="116"/>
      <c r="D141" s="116"/>
      <c r="E141" s="116"/>
      <c r="F141" s="116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43525</v>
      </c>
      <c r="C143" s="3" t="s">
        <v>13</v>
      </c>
      <c r="D143" s="28">
        <f>SUM(FEB!D146)</f>
        <v>1797.2800000000002</v>
      </c>
    </row>
    <row r="144" spans="1:6" x14ac:dyDescent="0.25">
      <c r="A144" s="1" t="s">
        <v>50</v>
      </c>
      <c r="C144" s="3" t="s">
        <v>5</v>
      </c>
      <c r="D144" s="4">
        <f>SUM(D117)</f>
        <v>50</v>
      </c>
    </row>
    <row r="145" spans="1:6" x14ac:dyDescent="0.25">
      <c r="C145" s="3" t="s">
        <v>9</v>
      </c>
      <c r="D145" s="4">
        <f>SUM(-D138)</f>
        <v>-691.39</v>
      </c>
    </row>
    <row r="146" spans="1:6" x14ac:dyDescent="0.25">
      <c r="A146" s="1">
        <v>43555</v>
      </c>
      <c r="C146" s="3" t="s">
        <v>14</v>
      </c>
      <c r="D146" s="4">
        <f>SUM(D143:D145)</f>
        <v>1155.8900000000003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19" t="s">
        <v>0</v>
      </c>
      <c r="C148" s="119"/>
      <c r="D148" s="120" t="s">
        <v>1</v>
      </c>
      <c r="E148" s="120"/>
      <c r="F148" s="120"/>
    </row>
    <row r="149" spans="1:6" ht="15.75" x14ac:dyDescent="0.25">
      <c r="B149" s="119"/>
      <c r="C149" s="119"/>
      <c r="D149" s="121" t="s">
        <v>20</v>
      </c>
      <c r="E149" s="121"/>
      <c r="F149" s="121"/>
    </row>
    <row r="150" spans="1:6" ht="15.75" x14ac:dyDescent="0.25">
      <c r="B150" s="119"/>
      <c r="C150" s="119"/>
      <c r="D150" s="7" t="s">
        <v>48</v>
      </c>
      <c r="E150" s="122">
        <f>SUM('DATA ENTRY'!C4)</f>
        <v>2021</v>
      </c>
      <c r="F150" s="122"/>
    </row>
    <row r="151" spans="1:6" ht="31.5" x14ac:dyDescent="0.25">
      <c r="B151" s="119" t="s">
        <v>22</v>
      </c>
      <c r="C151" s="119"/>
      <c r="D151" s="7"/>
      <c r="E151" s="97"/>
      <c r="F151" s="97"/>
    </row>
    <row r="152" spans="1:6" x14ac:dyDescent="0.25">
      <c r="A152" s="117" t="s">
        <v>21</v>
      </c>
      <c r="B152" s="117"/>
      <c r="C152" s="117"/>
      <c r="D152" s="117"/>
    </row>
    <row r="153" spans="1:6" x14ac:dyDescent="0.25">
      <c r="A153" s="117"/>
      <c r="B153" s="117"/>
      <c r="C153" s="117"/>
      <c r="D153" s="117"/>
    </row>
    <row r="154" spans="1:6" x14ac:dyDescent="0.25">
      <c r="A154" s="116" t="s">
        <v>5</v>
      </c>
      <c r="B154" s="116"/>
      <c r="C154" s="116"/>
      <c r="D154" s="116"/>
      <c r="E154" s="116"/>
      <c r="F154" s="116"/>
    </row>
    <row r="155" spans="1:6" x14ac:dyDescent="0.25">
      <c r="A155" s="116"/>
      <c r="B155" s="116"/>
      <c r="C155" s="116"/>
      <c r="D155" s="116"/>
      <c r="E155" s="116"/>
      <c r="F155" s="116"/>
    </row>
    <row r="156" spans="1:6" x14ac:dyDescent="0.25">
      <c r="A156" s="35" t="s">
        <v>6</v>
      </c>
      <c r="B156" s="118" t="s">
        <v>7</v>
      </c>
      <c r="C156" s="118"/>
      <c r="D156" s="36" t="s">
        <v>8</v>
      </c>
      <c r="E156" s="15"/>
      <c r="F156" s="15"/>
    </row>
    <row r="157" spans="1:6" x14ac:dyDescent="0.25">
      <c r="A157" s="47">
        <v>44270</v>
      </c>
      <c r="B157" s="48" t="s">
        <v>73</v>
      </c>
      <c r="C157" s="49" t="s">
        <v>103</v>
      </c>
      <c r="D157" s="4">
        <v>111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111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16" t="s">
        <v>9</v>
      </c>
      <c r="B169" s="116"/>
      <c r="C169" s="116"/>
      <c r="D169" s="116"/>
      <c r="E169" s="116"/>
      <c r="F169" s="116"/>
    </row>
    <row r="170" spans="1:6" x14ac:dyDescent="0.25">
      <c r="A170" s="116"/>
      <c r="B170" s="116"/>
      <c r="C170" s="116"/>
      <c r="D170" s="116"/>
      <c r="E170" s="116"/>
      <c r="F170" s="116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16" t="s">
        <v>12</v>
      </c>
      <c r="B187" s="116"/>
      <c r="C187" s="116"/>
      <c r="D187" s="116"/>
      <c r="E187" s="116"/>
      <c r="F187" s="116"/>
    </row>
    <row r="188" spans="1:6" x14ac:dyDescent="0.25">
      <c r="A188" s="116"/>
      <c r="B188" s="116"/>
      <c r="C188" s="116"/>
      <c r="D188" s="116"/>
      <c r="E188" s="116"/>
      <c r="F188" s="116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43525</v>
      </c>
      <c r="C190" s="3" t="s">
        <v>13</v>
      </c>
      <c r="D190" s="28">
        <f>SUM(FEB!D193)</f>
        <v>1535.55</v>
      </c>
    </row>
    <row r="191" spans="1:6" x14ac:dyDescent="0.25">
      <c r="A191" s="1" t="s">
        <v>50</v>
      </c>
      <c r="C191" s="3" t="s">
        <v>5</v>
      </c>
      <c r="D191" s="4">
        <f>SUM(D166)</f>
        <v>111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43555</v>
      </c>
      <c r="C193" s="3" t="s">
        <v>14</v>
      </c>
      <c r="D193" s="4">
        <f>SUM(D190:D192)</f>
        <v>1646.55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19" t="s">
        <v>0</v>
      </c>
      <c r="C1" s="119"/>
      <c r="D1" s="120" t="s">
        <v>1</v>
      </c>
      <c r="E1" s="120"/>
      <c r="F1" s="120"/>
    </row>
    <row r="2" spans="1:12" ht="14.25" customHeight="1" x14ac:dyDescent="0.25">
      <c r="B2" s="119"/>
      <c r="C2" s="119"/>
      <c r="D2" s="121" t="s">
        <v>2</v>
      </c>
      <c r="E2" s="121"/>
      <c r="F2" s="121"/>
      <c r="G2" s="6"/>
    </row>
    <row r="3" spans="1:12" ht="15.75" x14ac:dyDescent="0.25">
      <c r="B3" s="119"/>
      <c r="C3" s="119"/>
      <c r="D3" s="7" t="s">
        <v>58</v>
      </c>
      <c r="E3" s="122">
        <f>SUM('DATA ENTRY'!C4)</f>
        <v>2021</v>
      </c>
      <c r="F3" s="122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17" t="s">
        <v>4</v>
      </c>
      <c r="B5" s="117"/>
      <c r="C5" s="117"/>
      <c r="D5" s="117"/>
      <c r="E5" s="10"/>
      <c r="F5" s="10"/>
      <c r="G5" s="11"/>
    </row>
    <row r="6" spans="1:12" ht="14.25" customHeight="1" x14ac:dyDescent="0.5">
      <c r="A6" s="117"/>
      <c r="B6" s="117"/>
      <c r="C6" s="117"/>
      <c r="D6" s="117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16" t="s">
        <v>5</v>
      </c>
      <c r="B8" s="116"/>
      <c r="C8" s="116"/>
      <c r="D8" s="116"/>
      <c r="E8" s="116"/>
      <c r="F8" s="116"/>
      <c r="G8" s="15"/>
    </row>
    <row r="9" spans="1:12" x14ac:dyDescent="0.25">
      <c r="A9" s="116"/>
      <c r="B9" s="116"/>
      <c r="C9" s="116"/>
      <c r="D9" s="116"/>
      <c r="E9" s="116"/>
      <c r="F9" s="116"/>
    </row>
    <row r="10" spans="1:12" ht="15" customHeight="1" x14ac:dyDescent="0.25">
      <c r="A10" s="16" t="s">
        <v>6</v>
      </c>
      <c r="B10" s="123" t="s">
        <v>7</v>
      </c>
      <c r="C10" s="123"/>
      <c r="D10" s="17" t="s">
        <v>8</v>
      </c>
      <c r="E10" s="15"/>
      <c r="F10" s="15"/>
    </row>
    <row r="11" spans="1:12" ht="15" customHeight="1" x14ac:dyDescent="0.25">
      <c r="A11" s="1">
        <v>44291</v>
      </c>
      <c r="B11" s="2" t="s">
        <v>87</v>
      </c>
      <c r="C11" s="3" t="s">
        <v>104</v>
      </c>
      <c r="D11" s="4">
        <v>10</v>
      </c>
    </row>
    <row r="12" spans="1:12" x14ac:dyDescent="0.25">
      <c r="A12" s="1">
        <v>44291</v>
      </c>
      <c r="B12" s="2" t="s">
        <v>69</v>
      </c>
      <c r="C12" s="58" t="s">
        <v>106</v>
      </c>
      <c r="D12" s="4">
        <v>40</v>
      </c>
    </row>
    <row r="13" spans="1:12" x14ac:dyDescent="0.25">
      <c r="A13" s="1">
        <v>44291</v>
      </c>
      <c r="B13" s="5" t="s">
        <v>87</v>
      </c>
      <c r="C13" s="3" t="s">
        <v>107</v>
      </c>
      <c r="D13" s="4">
        <v>10</v>
      </c>
    </row>
    <row r="14" spans="1:12" x14ac:dyDescent="0.25">
      <c r="A14" s="1">
        <v>44295</v>
      </c>
      <c r="B14" s="18" t="s">
        <v>69</v>
      </c>
      <c r="C14" s="3" t="s">
        <v>108</v>
      </c>
      <c r="D14" s="4">
        <v>26</v>
      </c>
    </row>
    <row r="15" spans="1:12" x14ac:dyDescent="0.25">
      <c r="A15" s="1">
        <v>44299</v>
      </c>
      <c r="B15" s="2" t="s">
        <v>69</v>
      </c>
      <c r="C15" s="3" t="s">
        <v>109</v>
      </c>
      <c r="D15" s="4">
        <v>40</v>
      </c>
      <c r="H15" s="1"/>
      <c r="I15" s="19"/>
    </row>
    <row r="16" spans="1:12" x14ac:dyDescent="0.25">
      <c r="A16" s="1">
        <v>44309</v>
      </c>
      <c r="B16" s="2" t="s">
        <v>69</v>
      </c>
      <c r="C16" s="3" t="s">
        <v>110</v>
      </c>
      <c r="D16" s="4">
        <v>32</v>
      </c>
      <c r="H16" s="1"/>
      <c r="I16" s="20"/>
      <c r="J16" s="19"/>
      <c r="K16" s="3"/>
      <c r="L16" s="4"/>
    </row>
    <row r="17" spans="1:12" x14ac:dyDescent="0.25">
      <c r="A17" s="1">
        <v>44316</v>
      </c>
      <c r="B17" s="2" t="s">
        <v>69</v>
      </c>
      <c r="C17" s="3" t="s">
        <v>111</v>
      </c>
      <c r="D17" s="4">
        <v>36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194</v>
      </c>
      <c r="H23" s="1"/>
      <c r="I23" s="20"/>
      <c r="J23" s="25"/>
      <c r="K23" s="3"/>
      <c r="L23" s="4"/>
    </row>
    <row r="24" spans="1:12" ht="15" customHeight="1" x14ac:dyDescent="0.25">
      <c r="A24" s="116" t="s">
        <v>9</v>
      </c>
      <c r="B24" s="116"/>
      <c r="C24" s="116"/>
      <c r="D24" s="116"/>
      <c r="E24" s="116"/>
      <c r="F24" s="116"/>
      <c r="H24" s="1"/>
      <c r="I24" s="20"/>
      <c r="J24" s="19"/>
      <c r="K24" s="3"/>
      <c r="L24" s="4"/>
    </row>
    <row r="25" spans="1:12" ht="15" customHeight="1" x14ac:dyDescent="0.25">
      <c r="A25" s="116"/>
      <c r="B25" s="116"/>
      <c r="C25" s="116"/>
      <c r="D25" s="116"/>
      <c r="E25" s="116"/>
      <c r="F25" s="116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16" t="s">
        <v>12</v>
      </c>
      <c r="B38" s="116"/>
      <c r="C38" s="116"/>
      <c r="D38" s="116"/>
      <c r="E38" s="116"/>
      <c r="F38" s="116"/>
    </row>
    <row r="39" spans="1:12" ht="15" customHeight="1" x14ac:dyDescent="0.25">
      <c r="A39" s="116"/>
      <c r="B39" s="116"/>
      <c r="C39" s="116"/>
      <c r="D39" s="116"/>
      <c r="E39" s="116"/>
      <c r="F39" s="116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43556</v>
      </c>
      <c r="B41" s="5"/>
      <c r="C41" s="3" t="s">
        <v>13</v>
      </c>
      <c r="D41" s="64">
        <f>SUM(MAR!D44)</f>
        <v>7683.01</v>
      </c>
    </row>
    <row r="42" spans="1:12" x14ac:dyDescent="0.25">
      <c r="A42" s="1" t="s">
        <v>50</v>
      </c>
      <c r="B42" s="5"/>
      <c r="C42" s="3" t="s">
        <v>5</v>
      </c>
      <c r="D42" s="28">
        <f>SUM(D23)</f>
        <v>194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43585</v>
      </c>
      <c r="C44" s="3" t="s">
        <v>14</v>
      </c>
      <c r="D44" s="4">
        <f>SUM(D41:D43)</f>
        <v>7877.01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19" t="s">
        <v>0</v>
      </c>
      <c r="C50" s="119"/>
      <c r="D50" s="120" t="s">
        <v>1</v>
      </c>
      <c r="E50" s="120"/>
      <c r="F50" s="120"/>
      <c r="H50" s="20"/>
    </row>
    <row r="51" spans="1:9" ht="15.75" x14ac:dyDescent="0.25">
      <c r="B51" s="119"/>
      <c r="C51" s="119"/>
      <c r="D51" s="121" t="s">
        <v>2</v>
      </c>
      <c r="E51" s="121"/>
      <c r="F51" s="121"/>
      <c r="H51" s="20"/>
      <c r="I51" s="19"/>
    </row>
    <row r="52" spans="1:9" ht="15.75" x14ac:dyDescent="0.25">
      <c r="B52" s="119"/>
      <c r="C52" s="119"/>
      <c r="D52" s="7" t="s">
        <v>58</v>
      </c>
      <c r="E52" s="122">
        <f>SUM('DATA ENTRY'!C4)</f>
        <v>2021</v>
      </c>
      <c r="F52" s="122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17" t="s">
        <v>15</v>
      </c>
      <c r="B55" s="117"/>
      <c r="C55" s="117"/>
      <c r="D55" s="117"/>
      <c r="E55" s="10"/>
      <c r="F55" s="10"/>
    </row>
    <row r="56" spans="1:9" ht="15.75" x14ac:dyDescent="0.25">
      <c r="A56" s="117"/>
      <c r="B56" s="117"/>
      <c r="C56" s="117"/>
      <c r="D56" s="117"/>
      <c r="E56" s="10"/>
      <c r="F56" s="10"/>
    </row>
    <row r="57" spans="1:9" x14ac:dyDescent="0.25">
      <c r="A57" s="116" t="s">
        <v>5</v>
      </c>
      <c r="B57" s="116"/>
      <c r="C57" s="116"/>
      <c r="D57" s="116"/>
      <c r="E57" s="116"/>
      <c r="F57" s="116"/>
    </row>
    <row r="58" spans="1:9" x14ac:dyDescent="0.25">
      <c r="A58" s="116"/>
      <c r="B58" s="116"/>
      <c r="C58" s="116"/>
      <c r="D58" s="116"/>
      <c r="E58" s="116"/>
      <c r="F58" s="116"/>
    </row>
    <row r="59" spans="1:9" x14ac:dyDescent="0.25">
      <c r="A59" s="16" t="s">
        <v>6</v>
      </c>
      <c r="B59" s="123" t="s">
        <v>7</v>
      </c>
      <c r="C59" s="123"/>
      <c r="D59" s="17" t="s">
        <v>8</v>
      </c>
      <c r="E59" s="15"/>
      <c r="F59" s="15"/>
    </row>
    <row r="60" spans="1:9" x14ac:dyDescent="0.25">
      <c r="A60" s="1">
        <v>43556</v>
      </c>
      <c r="C60" s="3" t="s">
        <v>16</v>
      </c>
      <c r="D60" s="4">
        <v>0.08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0.08</v>
      </c>
    </row>
    <row r="63" spans="1:9" x14ac:dyDescent="0.25">
      <c r="A63" s="116" t="s">
        <v>9</v>
      </c>
      <c r="B63" s="116"/>
      <c r="C63" s="116"/>
      <c r="D63" s="116"/>
      <c r="E63" s="116"/>
      <c r="F63" s="116"/>
    </row>
    <row r="64" spans="1:9" x14ac:dyDescent="0.25">
      <c r="A64" s="116"/>
      <c r="B64" s="116"/>
      <c r="C64" s="116"/>
      <c r="D64" s="116"/>
      <c r="E64" s="116"/>
      <c r="F64" s="116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16" t="s">
        <v>12</v>
      </c>
      <c r="B69" s="116"/>
      <c r="C69" s="116"/>
      <c r="D69" s="116"/>
      <c r="E69" s="116"/>
      <c r="F69" s="116"/>
    </row>
    <row r="70" spans="1:6" x14ac:dyDescent="0.25">
      <c r="A70" s="116"/>
      <c r="B70" s="116"/>
      <c r="C70" s="116"/>
      <c r="D70" s="116"/>
      <c r="E70" s="116"/>
      <c r="F70" s="116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43556</v>
      </c>
      <c r="C72" s="3" t="s">
        <v>18</v>
      </c>
      <c r="D72" s="64">
        <f>SUM(MAR!D75)</f>
        <v>2063.81</v>
      </c>
    </row>
    <row r="73" spans="1:6" x14ac:dyDescent="0.25">
      <c r="A73" s="1" t="s">
        <v>50</v>
      </c>
      <c r="C73" s="3" t="s">
        <v>5</v>
      </c>
      <c r="D73" s="4">
        <f>SUM(D62)</f>
        <v>0.08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43585</v>
      </c>
      <c r="C75" s="3" t="s">
        <v>19</v>
      </c>
      <c r="D75" s="4">
        <f>SUM(D72:D74)</f>
        <v>2063.89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19" t="s">
        <v>0</v>
      </c>
      <c r="C99" s="119"/>
      <c r="D99" s="120" t="s">
        <v>1</v>
      </c>
      <c r="E99" s="120"/>
      <c r="F99" s="120"/>
    </row>
    <row r="100" spans="1:6" ht="15.75" x14ac:dyDescent="0.25">
      <c r="B100" s="119"/>
      <c r="C100" s="119"/>
      <c r="D100" s="121" t="s">
        <v>20</v>
      </c>
      <c r="E100" s="121"/>
      <c r="F100" s="121"/>
    </row>
    <row r="101" spans="1:6" ht="15.75" x14ac:dyDescent="0.25">
      <c r="B101" s="119"/>
      <c r="C101" s="119"/>
      <c r="D101" s="7" t="s">
        <v>58</v>
      </c>
      <c r="E101" s="122">
        <f>SUM('DATA ENTRY'!C4)</f>
        <v>2021</v>
      </c>
      <c r="F101" s="122"/>
    </row>
    <row r="102" spans="1:6" x14ac:dyDescent="0.25">
      <c r="A102" s="117" t="s">
        <v>21</v>
      </c>
      <c r="B102" s="117"/>
      <c r="C102" s="117"/>
      <c r="D102" s="117"/>
    </row>
    <row r="103" spans="1:6" x14ac:dyDescent="0.25">
      <c r="A103" s="117"/>
      <c r="B103" s="117"/>
      <c r="C103" s="117"/>
      <c r="D103" s="117"/>
    </row>
    <row r="104" spans="1:6" x14ac:dyDescent="0.25">
      <c r="A104" s="116" t="s">
        <v>5</v>
      </c>
      <c r="B104" s="116"/>
      <c r="C104" s="116"/>
      <c r="D104" s="116"/>
      <c r="E104" s="116"/>
      <c r="F104" s="116"/>
    </row>
    <row r="105" spans="1:6" x14ac:dyDescent="0.25">
      <c r="A105" s="116"/>
      <c r="B105" s="116"/>
      <c r="C105" s="116"/>
      <c r="D105" s="116"/>
      <c r="E105" s="116"/>
      <c r="F105" s="116"/>
    </row>
    <row r="106" spans="1:6" x14ac:dyDescent="0.25">
      <c r="A106" s="35" t="s">
        <v>6</v>
      </c>
      <c r="B106" s="118" t="s">
        <v>7</v>
      </c>
      <c r="C106" s="118"/>
      <c r="D106" s="36" t="s">
        <v>8</v>
      </c>
      <c r="E106" s="15"/>
      <c r="F106" s="15"/>
    </row>
    <row r="107" spans="1:6" s="41" customFormat="1" x14ac:dyDescent="0.25">
      <c r="A107" s="37">
        <v>44302</v>
      </c>
      <c r="B107" s="38" t="s">
        <v>98</v>
      </c>
      <c r="C107" s="39" t="s">
        <v>127</v>
      </c>
      <c r="D107" s="40">
        <v>50</v>
      </c>
    </row>
    <row r="108" spans="1:6" s="41" customFormat="1" x14ac:dyDescent="0.25">
      <c r="A108" s="37"/>
      <c r="B108" s="38"/>
      <c r="C108" s="39"/>
      <c r="D108" s="40">
        <v>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50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16" t="s">
        <v>9</v>
      </c>
      <c r="B120" s="116"/>
      <c r="C120" s="116"/>
      <c r="D120" s="116"/>
      <c r="E120" s="116"/>
      <c r="F120" s="116"/>
    </row>
    <row r="121" spans="1:6" ht="14.25" customHeight="1" x14ac:dyDescent="0.25">
      <c r="A121" s="116"/>
      <c r="B121" s="116"/>
      <c r="C121" s="116"/>
      <c r="D121" s="116"/>
      <c r="E121" s="116"/>
      <c r="F121" s="116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A123" s="1">
        <v>44307</v>
      </c>
      <c r="B123" s="5">
        <v>2758</v>
      </c>
      <c r="C123" s="3" t="s">
        <v>128</v>
      </c>
      <c r="D123" s="4">
        <v>45.33</v>
      </c>
      <c r="E123" s="15"/>
      <c r="F123" s="15"/>
    </row>
    <row r="124" spans="1:6" ht="14.25" customHeight="1" x14ac:dyDescent="0.25">
      <c r="B124" s="5"/>
      <c r="D124" s="4">
        <v>0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45.33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16" t="s">
        <v>12</v>
      </c>
      <c r="B140" s="116"/>
      <c r="C140" s="116"/>
      <c r="D140" s="116"/>
      <c r="E140" s="116"/>
      <c r="F140" s="116"/>
    </row>
    <row r="141" spans="1:6" x14ac:dyDescent="0.25">
      <c r="A141" s="116"/>
      <c r="B141" s="116"/>
      <c r="C141" s="116"/>
      <c r="D141" s="116"/>
      <c r="E141" s="116"/>
      <c r="F141" s="116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43556</v>
      </c>
      <c r="C143" s="3" t="s">
        <v>13</v>
      </c>
      <c r="D143" s="28">
        <f>SUM(MAR!D146)</f>
        <v>1155.8900000000003</v>
      </c>
    </row>
    <row r="144" spans="1:6" x14ac:dyDescent="0.25">
      <c r="A144" s="1" t="s">
        <v>50</v>
      </c>
      <c r="C144" s="3" t="s">
        <v>5</v>
      </c>
      <c r="D144" s="4">
        <f>SUM(D117)</f>
        <v>50</v>
      </c>
    </row>
    <row r="145" spans="1:6" x14ac:dyDescent="0.25">
      <c r="C145" s="3" t="s">
        <v>9</v>
      </c>
      <c r="D145" s="4">
        <f>SUM(-D138)</f>
        <v>-45.33</v>
      </c>
    </row>
    <row r="146" spans="1:6" x14ac:dyDescent="0.25">
      <c r="A146" s="1">
        <v>43585</v>
      </c>
      <c r="C146" s="3" t="s">
        <v>14</v>
      </c>
      <c r="D146" s="4">
        <f>SUM(D143:D145)</f>
        <v>1160.5600000000004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19" t="s">
        <v>0</v>
      </c>
      <c r="C148" s="119"/>
      <c r="D148" s="120" t="s">
        <v>1</v>
      </c>
      <c r="E148" s="120"/>
      <c r="F148" s="120"/>
    </row>
    <row r="149" spans="1:6" ht="15.75" x14ac:dyDescent="0.25">
      <c r="B149" s="119"/>
      <c r="C149" s="119"/>
      <c r="D149" s="121" t="s">
        <v>20</v>
      </c>
      <c r="E149" s="121"/>
      <c r="F149" s="121"/>
    </row>
    <row r="150" spans="1:6" ht="15.75" x14ac:dyDescent="0.25">
      <c r="B150" s="119"/>
      <c r="C150" s="119"/>
      <c r="D150" s="7" t="s">
        <v>58</v>
      </c>
      <c r="E150" s="122">
        <f>SUM('DATA ENTRY'!C4)</f>
        <v>2021</v>
      </c>
      <c r="F150" s="122"/>
    </row>
    <row r="151" spans="1:6" ht="31.5" x14ac:dyDescent="0.25">
      <c r="B151" s="119" t="s">
        <v>22</v>
      </c>
      <c r="C151" s="119"/>
      <c r="D151" s="7"/>
      <c r="E151" s="97"/>
      <c r="F151" s="97"/>
    </row>
    <row r="152" spans="1:6" x14ac:dyDescent="0.25">
      <c r="A152" s="117" t="s">
        <v>21</v>
      </c>
      <c r="B152" s="117"/>
      <c r="C152" s="117"/>
      <c r="D152" s="117"/>
    </row>
    <row r="153" spans="1:6" x14ac:dyDescent="0.25">
      <c r="A153" s="117"/>
      <c r="B153" s="117"/>
      <c r="C153" s="117"/>
      <c r="D153" s="117"/>
    </row>
    <row r="154" spans="1:6" x14ac:dyDescent="0.25">
      <c r="A154" s="116" t="s">
        <v>5</v>
      </c>
      <c r="B154" s="116"/>
      <c r="C154" s="116"/>
      <c r="D154" s="116"/>
      <c r="E154" s="116"/>
      <c r="F154" s="116"/>
    </row>
    <row r="155" spans="1:6" x14ac:dyDescent="0.25">
      <c r="A155" s="116"/>
      <c r="B155" s="116"/>
      <c r="C155" s="116"/>
      <c r="D155" s="116"/>
      <c r="E155" s="116"/>
      <c r="F155" s="116"/>
    </row>
    <row r="156" spans="1:6" x14ac:dyDescent="0.25">
      <c r="A156" s="35" t="s">
        <v>6</v>
      </c>
      <c r="B156" s="118" t="s">
        <v>7</v>
      </c>
      <c r="C156" s="118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16" t="s">
        <v>9</v>
      </c>
      <c r="B169" s="116"/>
      <c r="C169" s="116"/>
      <c r="D169" s="116"/>
      <c r="E169" s="116"/>
      <c r="F169" s="116"/>
    </row>
    <row r="170" spans="1:6" x14ac:dyDescent="0.25">
      <c r="A170" s="116"/>
      <c r="B170" s="116"/>
      <c r="C170" s="116"/>
      <c r="D170" s="116"/>
      <c r="E170" s="116"/>
      <c r="F170" s="116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16" t="s">
        <v>12</v>
      </c>
      <c r="B187" s="116"/>
      <c r="C187" s="116"/>
      <c r="D187" s="116"/>
      <c r="E187" s="116"/>
      <c r="F187" s="116"/>
    </row>
    <row r="188" spans="1:6" x14ac:dyDescent="0.25">
      <c r="A188" s="116"/>
      <c r="B188" s="116"/>
      <c r="C188" s="116"/>
      <c r="D188" s="116"/>
      <c r="E188" s="116"/>
      <c r="F188" s="116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43556</v>
      </c>
      <c r="C190" s="3" t="s">
        <v>13</v>
      </c>
      <c r="D190" s="28">
        <f>SUM(MAR!D193)</f>
        <v>1646.55</v>
      </c>
    </row>
    <row r="191" spans="1:6" x14ac:dyDescent="0.25">
      <c r="A191" s="1" t="s">
        <v>50</v>
      </c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43585</v>
      </c>
      <c r="C193" s="3" t="s">
        <v>14</v>
      </c>
      <c r="D193" s="4">
        <f>SUM(D190:D192)</f>
        <v>1646.55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19" t="s">
        <v>0</v>
      </c>
      <c r="C1" s="119"/>
      <c r="D1" s="120" t="s">
        <v>1</v>
      </c>
      <c r="E1" s="120"/>
      <c r="F1" s="120"/>
    </row>
    <row r="2" spans="1:12" ht="14.25" customHeight="1" x14ac:dyDescent="0.25">
      <c r="B2" s="119"/>
      <c r="C2" s="119"/>
      <c r="D2" s="121" t="s">
        <v>2</v>
      </c>
      <c r="E2" s="121"/>
      <c r="F2" s="121"/>
      <c r="G2" s="6"/>
    </row>
    <row r="3" spans="1:12" ht="15.75" x14ac:dyDescent="0.25">
      <c r="B3" s="119"/>
      <c r="C3" s="119"/>
      <c r="D3" s="7" t="s">
        <v>59</v>
      </c>
      <c r="E3" s="122">
        <f>SUM('DATA ENTRY'!C4)</f>
        <v>2021</v>
      </c>
      <c r="F3" s="122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17" t="s">
        <v>4</v>
      </c>
      <c r="B5" s="117"/>
      <c r="C5" s="117"/>
      <c r="D5" s="117"/>
      <c r="E5" s="10"/>
      <c r="F5" s="10"/>
      <c r="G5" s="11"/>
    </row>
    <row r="6" spans="1:12" ht="14.25" customHeight="1" x14ac:dyDescent="0.5">
      <c r="A6" s="117"/>
      <c r="B6" s="117"/>
      <c r="C6" s="117"/>
      <c r="D6" s="117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16" t="s">
        <v>5</v>
      </c>
      <c r="B8" s="116"/>
      <c r="C8" s="116"/>
      <c r="D8" s="116"/>
      <c r="E8" s="116"/>
      <c r="F8" s="116"/>
      <c r="G8" s="15"/>
    </row>
    <row r="9" spans="1:12" x14ac:dyDescent="0.25">
      <c r="A9" s="116"/>
      <c r="B9" s="116"/>
      <c r="C9" s="116"/>
      <c r="D9" s="116"/>
      <c r="E9" s="116"/>
      <c r="F9" s="116"/>
    </row>
    <row r="10" spans="1:12" ht="15" customHeight="1" x14ac:dyDescent="0.25">
      <c r="A10" s="16" t="s">
        <v>6</v>
      </c>
      <c r="B10" s="123" t="s">
        <v>7</v>
      </c>
      <c r="C10" s="123"/>
      <c r="D10" s="17" t="s">
        <v>8</v>
      </c>
      <c r="E10" s="15"/>
      <c r="F10" s="15"/>
    </row>
    <row r="11" spans="1:12" ht="15" customHeight="1" x14ac:dyDescent="0.25">
      <c r="A11" s="1">
        <v>44323</v>
      </c>
      <c r="B11" s="2" t="s">
        <v>69</v>
      </c>
      <c r="C11" s="3" t="s">
        <v>112</v>
      </c>
      <c r="D11" s="4">
        <v>30</v>
      </c>
    </row>
    <row r="12" spans="1:12" x14ac:dyDescent="0.25">
      <c r="A12" s="1">
        <v>44330</v>
      </c>
      <c r="B12" s="2" t="s">
        <v>87</v>
      </c>
      <c r="C12" s="58" t="s">
        <v>109</v>
      </c>
      <c r="D12" s="4">
        <v>14</v>
      </c>
    </row>
    <row r="13" spans="1:12" x14ac:dyDescent="0.25">
      <c r="A13" s="1">
        <v>44330</v>
      </c>
      <c r="B13" s="5" t="s">
        <v>87</v>
      </c>
      <c r="C13" s="3" t="s">
        <v>111</v>
      </c>
      <c r="D13" s="4">
        <v>8</v>
      </c>
    </row>
    <row r="14" spans="1:12" x14ac:dyDescent="0.25">
      <c r="A14" s="1">
        <v>44330</v>
      </c>
      <c r="B14" s="18" t="s">
        <v>69</v>
      </c>
      <c r="C14" s="3" t="s">
        <v>114</v>
      </c>
      <c r="D14" s="4">
        <v>10</v>
      </c>
    </row>
    <row r="15" spans="1:12" x14ac:dyDescent="0.25">
      <c r="A15" s="1">
        <v>44330</v>
      </c>
      <c r="B15" s="2" t="s">
        <v>87</v>
      </c>
      <c r="C15" s="3" t="s">
        <v>113</v>
      </c>
      <c r="D15" s="4">
        <v>14</v>
      </c>
      <c r="H15" s="1"/>
      <c r="I15" s="19"/>
    </row>
    <row r="16" spans="1:12" x14ac:dyDescent="0.25">
      <c r="A16" s="1">
        <v>44341</v>
      </c>
      <c r="B16" s="2" t="s">
        <v>69</v>
      </c>
      <c r="C16" s="3" t="s">
        <v>123</v>
      </c>
      <c r="D16" s="4">
        <v>36</v>
      </c>
      <c r="H16" s="1"/>
      <c r="I16" s="20"/>
      <c r="J16" s="19"/>
      <c r="K16" s="3"/>
      <c r="L16" s="4"/>
    </row>
    <row r="17" spans="1:12" x14ac:dyDescent="0.25">
      <c r="A17" s="1">
        <v>44341</v>
      </c>
      <c r="B17" s="2" t="s">
        <v>69</v>
      </c>
      <c r="C17" s="3" t="s">
        <v>124</v>
      </c>
      <c r="D17" s="4">
        <v>28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140</v>
      </c>
      <c r="H23" s="1"/>
      <c r="I23" s="20"/>
      <c r="J23" s="25"/>
      <c r="K23" s="3"/>
      <c r="L23" s="4"/>
    </row>
    <row r="24" spans="1:12" ht="15" customHeight="1" x14ac:dyDescent="0.25">
      <c r="A24" s="116" t="s">
        <v>9</v>
      </c>
      <c r="B24" s="116"/>
      <c r="C24" s="116"/>
      <c r="D24" s="116"/>
      <c r="E24" s="116"/>
      <c r="F24" s="116"/>
      <c r="H24" s="1"/>
      <c r="I24" s="20"/>
      <c r="J24" s="19"/>
      <c r="K24" s="3"/>
      <c r="L24" s="4"/>
    </row>
    <row r="25" spans="1:12" ht="15" customHeight="1" x14ac:dyDescent="0.25">
      <c r="A25" s="116"/>
      <c r="B25" s="116"/>
      <c r="C25" s="116"/>
      <c r="D25" s="116"/>
      <c r="E25" s="116"/>
      <c r="F25" s="116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16" t="s">
        <v>12</v>
      </c>
      <c r="B38" s="116"/>
      <c r="C38" s="116"/>
      <c r="D38" s="116"/>
      <c r="E38" s="116"/>
      <c r="F38" s="116"/>
    </row>
    <row r="39" spans="1:12" ht="15" customHeight="1" x14ac:dyDescent="0.25">
      <c r="A39" s="116"/>
      <c r="B39" s="116"/>
      <c r="C39" s="116"/>
      <c r="D39" s="116"/>
      <c r="E39" s="116"/>
      <c r="F39" s="116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43586</v>
      </c>
      <c r="B41" s="5"/>
      <c r="C41" s="3" t="s">
        <v>13</v>
      </c>
      <c r="D41" s="64">
        <f>SUM(APR!D44)</f>
        <v>7877.01</v>
      </c>
    </row>
    <row r="42" spans="1:12" x14ac:dyDescent="0.25">
      <c r="A42" s="1" t="s">
        <v>50</v>
      </c>
      <c r="B42" s="5"/>
      <c r="C42" s="3" t="s">
        <v>5</v>
      </c>
      <c r="D42" s="28">
        <f>SUM(D23)</f>
        <v>140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43616</v>
      </c>
      <c r="C44" s="3" t="s">
        <v>14</v>
      </c>
      <c r="D44" s="4">
        <f>SUM(D41:D43)</f>
        <v>8017.01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19" t="s">
        <v>0</v>
      </c>
      <c r="C50" s="119"/>
      <c r="D50" s="120" t="s">
        <v>1</v>
      </c>
      <c r="E50" s="120"/>
      <c r="F50" s="120"/>
      <c r="H50" s="20"/>
    </row>
    <row r="51" spans="1:9" ht="15.75" x14ac:dyDescent="0.25">
      <c r="B51" s="119"/>
      <c r="C51" s="119"/>
      <c r="D51" s="121" t="s">
        <v>2</v>
      </c>
      <c r="E51" s="121"/>
      <c r="F51" s="121"/>
      <c r="H51" s="20"/>
      <c r="I51" s="19"/>
    </row>
    <row r="52" spans="1:9" ht="15.75" x14ac:dyDescent="0.25">
      <c r="B52" s="119"/>
      <c r="C52" s="119"/>
      <c r="D52" s="7" t="s">
        <v>59</v>
      </c>
      <c r="E52" s="122">
        <f>SUM('DATA ENTRY'!C4)</f>
        <v>2021</v>
      </c>
      <c r="F52" s="122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17" t="s">
        <v>15</v>
      </c>
      <c r="B55" s="117"/>
      <c r="C55" s="117"/>
      <c r="D55" s="117"/>
      <c r="E55" s="10"/>
      <c r="F55" s="10"/>
    </row>
    <row r="56" spans="1:9" ht="15.75" x14ac:dyDescent="0.25">
      <c r="A56" s="117"/>
      <c r="B56" s="117"/>
      <c r="C56" s="117"/>
      <c r="D56" s="117"/>
      <c r="E56" s="10"/>
      <c r="F56" s="10"/>
    </row>
    <row r="57" spans="1:9" x14ac:dyDescent="0.25">
      <c r="A57" s="116" t="s">
        <v>5</v>
      </c>
      <c r="B57" s="116"/>
      <c r="C57" s="116"/>
      <c r="D57" s="116"/>
      <c r="E57" s="116"/>
      <c r="F57" s="116"/>
    </row>
    <row r="58" spans="1:9" x14ac:dyDescent="0.25">
      <c r="A58" s="116"/>
      <c r="B58" s="116"/>
      <c r="C58" s="116"/>
      <c r="D58" s="116"/>
      <c r="E58" s="116"/>
      <c r="F58" s="116"/>
    </row>
    <row r="59" spans="1:9" x14ac:dyDescent="0.25">
      <c r="A59" s="16" t="s">
        <v>6</v>
      </c>
      <c r="B59" s="123" t="s">
        <v>7</v>
      </c>
      <c r="C59" s="123"/>
      <c r="D59" s="17" t="s">
        <v>8</v>
      </c>
      <c r="E59" s="15"/>
      <c r="F59" s="15"/>
    </row>
    <row r="60" spans="1:9" x14ac:dyDescent="0.25">
      <c r="A60" s="1">
        <v>43586</v>
      </c>
      <c r="C60" s="3" t="s">
        <v>16</v>
      </c>
      <c r="D60" s="4">
        <v>0.09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0.09</v>
      </c>
    </row>
    <row r="63" spans="1:9" x14ac:dyDescent="0.25">
      <c r="A63" s="116" t="s">
        <v>9</v>
      </c>
      <c r="B63" s="116"/>
      <c r="C63" s="116"/>
      <c r="D63" s="116"/>
      <c r="E63" s="116"/>
      <c r="F63" s="116"/>
    </row>
    <row r="64" spans="1:9" x14ac:dyDescent="0.25">
      <c r="A64" s="116"/>
      <c r="B64" s="116"/>
      <c r="C64" s="116"/>
      <c r="D64" s="116"/>
      <c r="E64" s="116"/>
      <c r="F64" s="116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16" t="s">
        <v>12</v>
      </c>
      <c r="B69" s="116"/>
      <c r="C69" s="116"/>
      <c r="D69" s="116"/>
      <c r="E69" s="116"/>
      <c r="F69" s="116"/>
    </row>
    <row r="70" spans="1:6" x14ac:dyDescent="0.25">
      <c r="A70" s="116"/>
      <c r="B70" s="116"/>
      <c r="C70" s="116"/>
      <c r="D70" s="116"/>
      <c r="E70" s="116"/>
      <c r="F70" s="116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43586</v>
      </c>
      <c r="C72" s="3" t="s">
        <v>18</v>
      </c>
      <c r="D72" s="64">
        <f>SUM(APR!D75)</f>
        <v>2063.89</v>
      </c>
    </row>
    <row r="73" spans="1:6" x14ac:dyDescent="0.25">
      <c r="A73" s="1" t="s">
        <v>50</v>
      </c>
      <c r="C73" s="3" t="s">
        <v>5</v>
      </c>
      <c r="D73" s="4">
        <f>SUM(D62)</f>
        <v>0.09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43616</v>
      </c>
      <c r="C75" s="3" t="s">
        <v>19</v>
      </c>
      <c r="D75" s="4">
        <f>SUM(D72:D74)</f>
        <v>2063.98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19" t="s">
        <v>0</v>
      </c>
      <c r="C99" s="119"/>
      <c r="D99" s="120" t="s">
        <v>1</v>
      </c>
      <c r="E99" s="120"/>
      <c r="F99" s="120"/>
    </row>
    <row r="100" spans="1:6" ht="15.75" x14ac:dyDescent="0.25">
      <c r="B100" s="119"/>
      <c r="C100" s="119"/>
      <c r="D100" s="121" t="s">
        <v>20</v>
      </c>
      <c r="E100" s="121"/>
      <c r="F100" s="121"/>
    </row>
    <row r="101" spans="1:6" ht="15.75" x14ac:dyDescent="0.25">
      <c r="B101" s="119"/>
      <c r="C101" s="119"/>
      <c r="D101" s="7" t="s">
        <v>59</v>
      </c>
      <c r="E101" s="122">
        <f>SUM('DATA ENTRY'!C4)</f>
        <v>2021</v>
      </c>
      <c r="F101" s="122"/>
    </row>
    <row r="102" spans="1:6" x14ac:dyDescent="0.25">
      <c r="A102" s="117" t="s">
        <v>21</v>
      </c>
      <c r="B102" s="117"/>
      <c r="C102" s="117"/>
      <c r="D102" s="117"/>
    </row>
    <row r="103" spans="1:6" x14ac:dyDescent="0.25">
      <c r="A103" s="117"/>
      <c r="B103" s="117"/>
      <c r="C103" s="117"/>
      <c r="D103" s="117"/>
    </row>
    <row r="104" spans="1:6" x14ac:dyDescent="0.25">
      <c r="A104" s="116" t="s">
        <v>5</v>
      </c>
      <c r="B104" s="116"/>
      <c r="C104" s="116"/>
      <c r="D104" s="116"/>
      <c r="E104" s="116"/>
      <c r="F104" s="116"/>
    </row>
    <row r="105" spans="1:6" x14ac:dyDescent="0.25">
      <c r="A105" s="116"/>
      <c r="B105" s="116"/>
      <c r="C105" s="116"/>
      <c r="D105" s="116"/>
      <c r="E105" s="116"/>
      <c r="F105" s="116"/>
    </row>
    <row r="106" spans="1:6" x14ac:dyDescent="0.25">
      <c r="A106" s="35" t="s">
        <v>6</v>
      </c>
      <c r="B106" s="118" t="s">
        <v>7</v>
      </c>
      <c r="C106" s="118"/>
      <c r="D106" s="36" t="s">
        <v>8</v>
      </c>
      <c r="E106" s="15"/>
      <c r="F106" s="15"/>
    </row>
    <row r="107" spans="1:6" s="41" customFormat="1" x14ac:dyDescent="0.25">
      <c r="A107" s="37">
        <v>44323</v>
      </c>
      <c r="B107" s="38" t="s">
        <v>73</v>
      </c>
      <c r="C107" s="39" t="s">
        <v>78</v>
      </c>
      <c r="D107" s="40">
        <v>15</v>
      </c>
    </row>
    <row r="108" spans="1:6" s="41" customFormat="1" x14ac:dyDescent="0.25">
      <c r="A108" s="37">
        <v>44327</v>
      </c>
      <c r="B108" s="38" t="s">
        <v>73</v>
      </c>
      <c r="C108" s="39" t="s">
        <v>78</v>
      </c>
      <c r="D108" s="40">
        <v>15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30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16" t="s">
        <v>9</v>
      </c>
      <c r="B120" s="116"/>
      <c r="C120" s="116"/>
      <c r="D120" s="116"/>
      <c r="E120" s="116"/>
      <c r="F120" s="116"/>
    </row>
    <row r="121" spans="1:6" ht="14.25" customHeight="1" x14ac:dyDescent="0.25">
      <c r="A121" s="116"/>
      <c r="B121" s="116"/>
      <c r="C121" s="116"/>
      <c r="D121" s="116"/>
      <c r="E121" s="116"/>
      <c r="F121" s="116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s="41" customFormat="1" ht="14.25" customHeight="1" x14ac:dyDescent="0.25">
      <c r="A123" s="110">
        <v>44327</v>
      </c>
      <c r="B123" s="111" t="s">
        <v>129</v>
      </c>
      <c r="C123" s="112" t="s">
        <v>130</v>
      </c>
      <c r="D123" s="113">
        <v>80.63</v>
      </c>
    </row>
    <row r="124" spans="1:6" ht="14.25" customHeight="1" x14ac:dyDescent="0.25">
      <c r="A124" s="1">
        <v>44342</v>
      </c>
      <c r="B124" s="5">
        <v>2760</v>
      </c>
      <c r="C124" s="3" t="s">
        <v>115</v>
      </c>
      <c r="D124" s="4">
        <v>80</v>
      </c>
      <c r="E124" s="15"/>
      <c r="F124" s="15"/>
    </row>
    <row r="125" spans="1:6" ht="14.25" customHeight="1" x14ac:dyDescent="0.25">
      <c r="A125" s="1">
        <v>44342</v>
      </c>
      <c r="B125" s="5">
        <v>2761</v>
      </c>
      <c r="C125" s="3" t="s">
        <v>116</v>
      </c>
      <c r="D125" s="4">
        <v>83</v>
      </c>
      <c r="E125" s="15"/>
      <c r="F125" s="15"/>
    </row>
    <row r="126" spans="1:6" ht="14.25" customHeight="1" x14ac:dyDescent="0.25">
      <c r="A126" s="1">
        <v>44342</v>
      </c>
      <c r="B126" s="5">
        <v>2762</v>
      </c>
      <c r="C126" s="3" t="s">
        <v>117</v>
      </c>
      <c r="D126" s="4">
        <v>43</v>
      </c>
      <c r="E126" s="15"/>
      <c r="F126" s="15"/>
    </row>
    <row r="127" spans="1:6" ht="14.25" customHeight="1" x14ac:dyDescent="0.25">
      <c r="A127" s="1">
        <v>44342</v>
      </c>
      <c r="B127" s="5">
        <v>2763</v>
      </c>
      <c r="C127" s="3" t="s">
        <v>118</v>
      </c>
      <c r="D127" s="4">
        <v>39.99</v>
      </c>
      <c r="E127" s="15"/>
      <c r="F127" s="15"/>
    </row>
    <row r="128" spans="1:6" ht="14.25" customHeight="1" x14ac:dyDescent="0.25">
      <c r="A128" s="1">
        <v>44342</v>
      </c>
      <c r="B128" s="2" t="s">
        <v>119</v>
      </c>
      <c r="C128" s="3" t="s">
        <v>120</v>
      </c>
      <c r="D128" s="4">
        <v>19.5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346.12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16" t="s">
        <v>12</v>
      </c>
      <c r="B140" s="116"/>
      <c r="C140" s="116"/>
      <c r="D140" s="116"/>
      <c r="E140" s="116"/>
      <c r="F140" s="116"/>
    </row>
    <row r="141" spans="1:6" x14ac:dyDescent="0.25">
      <c r="A141" s="116"/>
      <c r="B141" s="116"/>
      <c r="C141" s="116"/>
      <c r="D141" s="116"/>
      <c r="E141" s="116"/>
      <c r="F141" s="116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43586</v>
      </c>
      <c r="C143" s="3" t="s">
        <v>13</v>
      </c>
      <c r="D143" s="28">
        <f>SUM(APR!D146)</f>
        <v>1160.5600000000004</v>
      </c>
    </row>
    <row r="144" spans="1:6" x14ac:dyDescent="0.25">
      <c r="A144" s="1" t="s">
        <v>50</v>
      </c>
      <c r="C144" s="3" t="s">
        <v>5</v>
      </c>
      <c r="D144" s="4">
        <f>SUM(D117)</f>
        <v>30</v>
      </c>
    </row>
    <row r="145" spans="1:6" x14ac:dyDescent="0.25">
      <c r="C145" s="3" t="s">
        <v>9</v>
      </c>
      <c r="D145" s="4">
        <f>SUM(-D138)</f>
        <v>-346.12</v>
      </c>
    </row>
    <row r="146" spans="1:6" x14ac:dyDescent="0.25">
      <c r="A146" s="1">
        <v>43616</v>
      </c>
      <c r="C146" s="3" t="s">
        <v>14</v>
      </c>
      <c r="D146" s="4">
        <f>SUM(D143:D145)</f>
        <v>844.4400000000004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19" t="s">
        <v>0</v>
      </c>
      <c r="C148" s="119"/>
      <c r="D148" s="120" t="s">
        <v>1</v>
      </c>
      <c r="E148" s="120"/>
      <c r="F148" s="120"/>
    </row>
    <row r="149" spans="1:6" ht="15.75" x14ac:dyDescent="0.25">
      <c r="B149" s="119"/>
      <c r="C149" s="119"/>
      <c r="D149" s="121" t="s">
        <v>20</v>
      </c>
      <c r="E149" s="121"/>
      <c r="F149" s="121"/>
    </row>
    <row r="150" spans="1:6" ht="15.75" x14ac:dyDescent="0.25">
      <c r="B150" s="119"/>
      <c r="C150" s="119"/>
      <c r="D150" s="7" t="s">
        <v>59</v>
      </c>
      <c r="E150" s="122">
        <f>SUM('DATA ENTRY'!C4)</f>
        <v>2021</v>
      </c>
      <c r="F150" s="122"/>
    </row>
    <row r="151" spans="1:6" ht="31.5" x14ac:dyDescent="0.25">
      <c r="B151" s="119" t="s">
        <v>22</v>
      </c>
      <c r="C151" s="119"/>
      <c r="D151" s="7"/>
      <c r="E151" s="97"/>
      <c r="F151" s="97"/>
    </row>
    <row r="152" spans="1:6" x14ac:dyDescent="0.25">
      <c r="A152" s="117" t="s">
        <v>21</v>
      </c>
      <c r="B152" s="117"/>
      <c r="C152" s="117"/>
      <c r="D152" s="117"/>
    </row>
    <row r="153" spans="1:6" x14ac:dyDescent="0.25">
      <c r="A153" s="117"/>
      <c r="B153" s="117"/>
      <c r="C153" s="117"/>
      <c r="D153" s="117"/>
    </row>
    <row r="154" spans="1:6" x14ac:dyDescent="0.25">
      <c r="A154" s="116" t="s">
        <v>5</v>
      </c>
      <c r="B154" s="116"/>
      <c r="C154" s="116"/>
      <c r="D154" s="116"/>
      <c r="E154" s="116"/>
      <c r="F154" s="116"/>
    </row>
    <row r="155" spans="1:6" x14ac:dyDescent="0.25">
      <c r="A155" s="116"/>
      <c r="B155" s="116"/>
      <c r="C155" s="116"/>
      <c r="D155" s="116"/>
      <c r="E155" s="116"/>
      <c r="F155" s="116"/>
    </row>
    <row r="156" spans="1:6" x14ac:dyDescent="0.25">
      <c r="A156" s="35" t="s">
        <v>6</v>
      </c>
      <c r="B156" s="118" t="s">
        <v>7</v>
      </c>
      <c r="C156" s="118"/>
      <c r="D156" s="36" t="s">
        <v>8</v>
      </c>
      <c r="E156" s="15"/>
      <c r="F156" s="15"/>
    </row>
    <row r="157" spans="1:6" x14ac:dyDescent="0.25">
      <c r="A157" s="47">
        <v>44344</v>
      </c>
      <c r="B157" s="48" t="s">
        <v>73</v>
      </c>
      <c r="C157" s="49" t="s">
        <v>131</v>
      </c>
      <c r="D157" s="4">
        <v>84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84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16" t="s">
        <v>9</v>
      </c>
      <c r="B169" s="116"/>
      <c r="C169" s="116"/>
      <c r="D169" s="116"/>
      <c r="E169" s="116"/>
      <c r="F169" s="116"/>
    </row>
    <row r="170" spans="1:6" x14ac:dyDescent="0.25">
      <c r="A170" s="116"/>
      <c r="B170" s="116"/>
      <c r="C170" s="116"/>
      <c r="D170" s="116"/>
      <c r="E170" s="116"/>
      <c r="F170" s="116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16" t="s">
        <v>12</v>
      </c>
      <c r="B187" s="116"/>
      <c r="C187" s="116"/>
      <c r="D187" s="116"/>
      <c r="E187" s="116"/>
      <c r="F187" s="116"/>
    </row>
    <row r="188" spans="1:6" x14ac:dyDescent="0.25">
      <c r="A188" s="116"/>
      <c r="B188" s="116"/>
      <c r="C188" s="116"/>
      <c r="D188" s="116"/>
      <c r="E188" s="116"/>
      <c r="F188" s="116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43586</v>
      </c>
      <c r="C190" s="3" t="s">
        <v>13</v>
      </c>
      <c r="D190" s="28">
        <f>SUM(APR!D193)</f>
        <v>1646.55</v>
      </c>
    </row>
    <row r="191" spans="1:6" x14ac:dyDescent="0.25">
      <c r="A191" s="1" t="s">
        <v>50</v>
      </c>
      <c r="C191" s="3" t="s">
        <v>5</v>
      </c>
      <c r="D191" s="4">
        <f>SUM(D166)</f>
        <v>84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43616</v>
      </c>
      <c r="C193" s="3" t="s">
        <v>14</v>
      </c>
      <c r="D193" s="4">
        <f>SUM(D190:D192)</f>
        <v>1730.55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19" t="s">
        <v>0</v>
      </c>
      <c r="C1" s="119"/>
      <c r="D1" s="120" t="s">
        <v>1</v>
      </c>
      <c r="E1" s="120"/>
      <c r="F1" s="120"/>
    </row>
    <row r="2" spans="1:12" ht="14.25" customHeight="1" x14ac:dyDescent="0.25">
      <c r="B2" s="119"/>
      <c r="C2" s="119"/>
      <c r="D2" s="121" t="s">
        <v>2</v>
      </c>
      <c r="E2" s="121"/>
      <c r="F2" s="121"/>
      <c r="G2" s="6"/>
    </row>
    <row r="3" spans="1:12" ht="15.75" x14ac:dyDescent="0.25">
      <c r="B3" s="119"/>
      <c r="C3" s="119"/>
      <c r="D3" s="7" t="s">
        <v>49</v>
      </c>
      <c r="E3" s="122">
        <f>SUM('DATA ENTRY'!C4)</f>
        <v>2021</v>
      </c>
      <c r="F3" s="122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17" t="s">
        <v>4</v>
      </c>
      <c r="B5" s="117"/>
      <c r="C5" s="117"/>
      <c r="D5" s="117"/>
      <c r="E5" s="10"/>
      <c r="F5" s="10"/>
      <c r="G5" s="11"/>
    </row>
    <row r="6" spans="1:12" ht="14.25" customHeight="1" x14ac:dyDescent="0.5">
      <c r="A6" s="117"/>
      <c r="B6" s="117"/>
      <c r="C6" s="117"/>
      <c r="D6" s="117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16" t="s">
        <v>5</v>
      </c>
      <c r="B8" s="116"/>
      <c r="C8" s="116"/>
      <c r="D8" s="116"/>
      <c r="E8" s="116"/>
      <c r="F8" s="116"/>
      <c r="G8" s="15"/>
    </row>
    <row r="9" spans="1:12" x14ac:dyDescent="0.25">
      <c r="A9" s="116"/>
      <c r="B9" s="116"/>
      <c r="C9" s="116"/>
      <c r="D9" s="116"/>
      <c r="E9" s="116"/>
      <c r="F9" s="116"/>
    </row>
    <row r="10" spans="1:12" ht="15" customHeight="1" x14ac:dyDescent="0.25">
      <c r="A10" s="16" t="s">
        <v>6</v>
      </c>
      <c r="B10" s="123" t="s">
        <v>7</v>
      </c>
      <c r="C10" s="123"/>
      <c r="D10" s="17" t="s">
        <v>8</v>
      </c>
      <c r="E10" s="15"/>
      <c r="F10" s="15"/>
    </row>
    <row r="11" spans="1:12" ht="15" customHeight="1" x14ac:dyDescent="0.25">
      <c r="A11" s="1">
        <v>44351</v>
      </c>
      <c r="B11" s="2" t="s">
        <v>69</v>
      </c>
      <c r="C11" s="3" t="s">
        <v>148</v>
      </c>
      <c r="D11" s="4">
        <v>36</v>
      </c>
    </row>
    <row r="12" spans="1:12" x14ac:dyDescent="0.25">
      <c r="A12" s="1">
        <v>44358</v>
      </c>
      <c r="B12" s="2" t="s">
        <v>87</v>
      </c>
      <c r="C12" s="58" t="s">
        <v>124</v>
      </c>
      <c r="D12" s="4">
        <v>8</v>
      </c>
    </row>
    <row r="13" spans="1:12" x14ac:dyDescent="0.25">
      <c r="A13" s="1">
        <v>44358</v>
      </c>
      <c r="B13" s="5" t="s">
        <v>87</v>
      </c>
      <c r="C13" s="3" t="s">
        <v>149</v>
      </c>
      <c r="D13" s="4">
        <v>10</v>
      </c>
    </row>
    <row r="14" spans="1:12" x14ac:dyDescent="0.25">
      <c r="A14" s="1">
        <v>44358</v>
      </c>
      <c r="B14" s="18" t="s">
        <v>69</v>
      </c>
      <c r="C14" s="3" t="s">
        <v>149</v>
      </c>
      <c r="D14" s="4">
        <v>40</v>
      </c>
    </row>
    <row r="15" spans="1:12" x14ac:dyDescent="0.25">
      <c r="A15" s="1">
        <v>44365</v>
      </c>
      <c r="B15" s="2" t="s">
        <v>69</v>
      </c>
      <c r="C15" s="3" t="s">
        <v>125</v>
      </c>
      <c r="D15" s="4">
        <v>34</v>
      </c>
      <c r="H15" s="1"/>
      <c r="I15" s="19"/>
    </row>
    <row r="16" spans="1:12" x14ac:dyDescent="0.25">
      <c r="A16" s="1">
        <v>44372</v>
      </c>
      <c r="B16" s="2" t="s">
        <v>69</v>
      </c>
      <c r="C16" s="3" t="s">
        <v>126</v>
      </c>
      <c r="D16" s="4">
        <v>40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168</v>
      </c>
      <c r="H23" s="1"/>
      <c r="I23" s="20"/>
      <c r="J23" s="25"/>
      <c r="K23" s="3"/>
      <c r="L23" s="4"/>
    </row>
    <row r="24" spans="1:12" ht="15" customHeight="1" x14ac:dyDescent="0.25">
      <c r="A24" s="116" t="s">
        <v>9</v>
      </c>
      <c r="B24" s="116"/>
      <c r="C24" s="116"/>
      <c r="D24" s="116"/>
      <c r="E24" s="116"/>
      <c r="F24" s="116"/>
      <c r="H24" s="1"/>
      <c r="I24" s="20"/>
      <c r="J24" s="19"/>
      <c r="K24" s="3"/>
      <c r="L24" s="4"/>
    </row>
    <row r="25" spans="1:12" ht="15" customHeight="1" x14ac:dyDescent="0.25">
      <c r="A25" s="116"/>
      <c r="B25" s="116"/>
      <c r="C25" s="116"/>
      <c r="D25" s="116"/>
      <c r="E25" s="116"/>
      <c r="F25" s="116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16" t="s">
        <v>12</v>
      </c>
      <c r="B38" s="116"/>
      <c r="C38" s="116"/>
      <c r="D38" s="116"/>
      <c r="E38" s="116"/>
      <c r="F38" s="116"/>
    </row>
    <row r="39" spans="1:12" ht="15" customHeight="1" x14ac:dyDescent="0.25">
      <c r="A39" s="116"/>
      <c r="B39" s="116"/>
      <c r="C39" s="116"/>
      <c r="D39" s="116"/>
      <c r="E39" s="116"/>
      <c r="F39" s="116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43617</v>
      </c>
      <c r="B41" s="5"/>
      <c r="C41" s="3" t="s">
        <v>13</v>
      </c>
      <c r="D41" s="64">
        <f>SUM(MAY!D44)</f>
        <v>8017.01</v>
      </c>
    </row>
    <row r="42" spans="1:12" x14ac:dyDescent="0.25">
      <c r="A42" s="1" t="s">
        <v>50</v>
      </c>
      <c r="B42" s="5"/>
      <c r="C42" s="3" t="s">
        <v>5</v>
      </c>
      <c r="D42" s="28">
        <f>SUM(D23)</f>
        <v>168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43646</v>
      </c>
      <c r="C44" s="3" t="s">
        <v>14</v>
      </c>
      <c r="D44" s="4">
        <f>SUM(D41:D43)</f>
        <v>8185.01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19" t="s">
        <v>0</v>
      </c>
      <c r="C50" s="119"/>
      <c r="D50" s="120" t="s">
        <v>1</v>
      </c>
      <c r="E50" s="120"/>
      <c r="F50" s="120"/>
      <c r="H50" s="20"/>
    </row>
    <row r="51" spans="1:9" ht="15.75" x14ac:dyDescent="0.25">
      <c r="B51" s="119"/>
      <c r="C51" s="119"/>
      <c r="D51" s="121" t="s">
        <v>2</v>
      </c>
      <c r="E51" s="121"/>
      <c r="F51" s="121"/>
      <c r="H51" s="20"/>
      <c r="I51" s="19"/>
    </row>
    <row r="52" spans="1:9" ht="15.75" x14ac:dyDescent="0.25">
      <c r="B52" s="119"/>
      <c r="C52" s="119"/>
      <c r="D52" s="7" t="s">
        <v>49</v>
      </c>
      <c r="E52" s="122">
        <f>SUM('DATA ENTRY'!C4)</f>
        <v>2021</v>
      </c>
      <c r="F52" s="122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17" t="s">
        <v>15</v>
      </c>
      <c r="B55" s="117"/>
      <c r="C55" s="117"/>
      <c r="D55" s="117"/>
      <c r="E55" s="10"/>
      <c r="F55" s="10"/>
    </row>
    <row r="56" spans="1:9" ht="15.75" x14ac:dyDescent="0.25">
      <c r="A56" s="117"/>
      <c r="B56" s="117"/>
      <c r="C56" s="117"/>
      <c r="D56" s="117"/>
      <c r="E56" s="10"/>
      <c r="F56" s="10"/>
    </row>
    <row r="57" spans="1:9" x14ac:dyDescent="0.25">
      <c r="A57" s="116" t="s">
        <v>5</v>
      </c>
      <c r="B57" s="116"/>
      <c r="C57" s="116"/>
      <c r="D57" s="116"/>
      <c r="E57" s="116"/>
      <c r="F57" s="116"/>
    </row>
    <row r="58" spans="1:9" x14ac:dyDescent="0.25">
      <c r="A58" s="116"/>
      <c r="B58" s="116"/>
      <c r="C58" s="116"/>
      <c r="D58" s="116"/>
      <c r="E58" s="116"/>
      <c r="F58" s="116"/>
    </row>
    <row r="59" spans="1:9" x14ac:dyDescent="0.25">
      <c r="A59" s="16" t="s">
        <v>6</v>
      </c>
      <c r="B59" s="123" t="s">
        <v>7</v>
      </c>
      <c r="C59" s="123"/>
      <c r="D59" s="17" t="s">
        <v>8</v>
      </c>
      <c r="E59" s="15"/>
      <c r="F59" s="15"/>
    </row>
    <row r="60" spans="1:9" x14ac:dyDescent="0.25">
      <c r="A60" s="1">
        <v>43617</v>
      </c>
      <c r="C60" s="3" t="s">
        <v>16</v>
      </c>
      <c r="D60" s="4">
        <v>0.08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0.08</v>
      </c>
    </row>
    <row r="63" spans="1:9" x14ac:dyDescent="0.25">
      <c r="A63" s="116" t="s">
        <v>9</v>
      </c>
      <c r="B63" s="116"/>
      <c r="C63" s="116"/>
      <c r="D63" s="116"/>
      <c r="E63" s="116"/>
      <c r="F63" s="116"/>
    </row>
    <row r="64" spans="1:9" x14ac:dyDescent="0.25">
      <c r="A64" s="116"/>
      <c r="B64" s="116"/>
      <c r="C64" s="116"/>
      <c r="D64" s="116"/>
      <c r="E64" s="116"/>
      <c r="F64" s="116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16" t="s">
        <v>12</v>
      </c>
      <c r="B69" s="116"/>
      <c r="C69" s="116"/>
      <c r="D69" s="116"/>
      <c r="E69" s="116"/>
      <c r="F69" s="116"/>
    </row>
    <row r="70" spans="1:6" x14ac:dyDescent="0.25">
      <c r="A70" s="116"/>
      <c r="B70" s="116"/>
      <c r="C70" s="116"/>
      <c r="D70" s="116"/>
      <c r="E70" s="116"/>
      <c r="F70" s="116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43617</v>
      </c>
      <c r="C72" s="3" t="s">
        <v>18</v>
      </c>
      <c r="D72" s="64">
        <f>SUM(MAY!D75)</f>
        <v>2063.98</v>
      </c>
    </row>
    <row r="73" spans="1:6" x14ac:dyDescent="0.25">
      <c r="A73" s="1" t="s">
        <v>50</v>
      </c>
      <c r="C73" s="3" t="s">
        <v>5</v>
      </c>
      <c r="D73" s="4">
        <f>SUM(D62)</f>
        <v>0.08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43646</v>
      </c>
      <c r="C75" s="3" t="s">
        <v>19</v>
      </c>
      <c r="D75" s="4">
        <f>SUM(D72:D74)</f>
        <v>2064.06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19" t="s">
        <v>0</v>
      </c>
      <c r="C99" s="119"/>
      <c r="D99" s="120" t="s">
        <v>1</v>
      </c>
      <c r="E99" s="120"/>
      <c r="F99" s="120"/>
    </row>
    <row r="100" spans="1:6" ht="15.75" x14ac:dyDescent="0.25">
      <c r="B100" s="119"/>
      <c r="C100" s="119"/>
      <c r="D100" s="121" t="s">
        <v>20</v>
      </c>
      <c r="E100" s="121"/>
      <c r="F100" s="121"/>
    </row>
    <row r="101" spans="1:6" ht="15.75" x14ac:dyDescent="0.25">
      <c r="B101" s="119"/>
      <c r="C101" s="119"/>
      <c r="D101" s="7" t="s">
        <v>49</v>
      </c>
      <c r="E101" s="122">
        <f>SUM('DATA ENTRY'!C4)</f>
        <v>2021</v>
      </c>
      <c r="F101" s="122"/>
    </row>
    <row r="102" spans="1:6" x14ac:dyDescent="0.25">
      <c r="A102" s="117" t="s">
        <v>21</v>
      </c>
      <c r="B102" s="117"/>
      <c r="C102" s="117"/>
      <c r="D102" s="117"/>
    </row>
    <row r="103" spans="1:6" x14ac:dyDescent="0.25">
      <c r="A103" s="117"/>
      <c r="B103" s="117"/>
      <c r="C103" s="117"/>
      <c r="D103" s="117"/>
    </row>
    <row r="104" spans="1:6" x14ac:dyDescent="0.25">
      <c r="A104" s="116" t="s">
        <v>5</v>
      </c>
      <c r="B104" s="116"/>
      <c r="C104" s="116"/>
      <c r="D104" s="116"/>
      <c r="E104" s="116"/>
      <c r="F104" s="116"/>
    </row>
    <row r="105" spans="1:6" x14ac:dyDescent="0.25">
      <c r="A105" s="116"/>
      <c r="B105" s="116"/>
      <c r="C105" s="116"/>
      <c r="D105" s="116"/>
      <c r="E105" s="116"/>
      <c r="F105" s="116"/>
    </row>
    <row r="106" spans="1:6" x14ac:dyDescent="0.25">
      <c r="A106" s="35" t="s">
        <v>6</v>
      </c>
      <c r="B106" s="118" t="s">
        <v>7</v>
      </c>
      <c r="C106" s="118"/>
      <c r="D106" s="36" t="s">
        <v>8</v>
      </c>
      <c r="E106" s="15"/>
      <c r="F106" s="15"/>
    </row>
    <row r="107" spans="1:6" s="41" customFormat="1" x14ac:dyDescent="0.25">
      <c r="A107" s="37"/>
      <c r="B107" s="38"/>
      <c r="C107" s="39"/>
      <c r="D107" s="40">
        <v>0</v>
      </c>
    </row>
    <row r="108" spans="1:6" s="41" customFormat="1" x14ac:dyDescent="0.25">
      <c r="A108" s="37"/>
      <c r="B108" s="38"/>
      <c r="C108" s="39"/>
      <c r="D108" s="40">
        <v>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16" t="s">
        <v>9</v>
      </c>
      <c r="B120" s="116"/>
      <c r="C120" s="116"/>
      <c r="D120" s="116"/>
      <c r="E120" s="116"/>
      <c r="F120" s="116"/>
    </row>
    <row r="121" spans="1:6" ht="14.25" customHeight="1" x14ac:dyDescent="0.25">
      <c r="A121" s="116"/>
      <c r="B121" s="116"/>
      <c r="C121" s="116"/>
      <c r="D121" s="116"/>
      <c r="E121" s="116"/>
      <c r="F121" s="116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A123" s="1">
        <v>44350</v>
      </c>
      <c r="B123" s="5">
        <v>2765</v>
      </c>
      <c r="C123" s="3" t="s">
        <v>121</v>
      </c>
      <c r="D123" s="4">
        <v>40</v>
      </c>
      <c r="E123" s="15"/>
      <c r="F123" s="15"/>
    </row>
    <row r="124" spans="1:6" ht="14.25" customHeight="1" x14ac:dyDescent="0.25">
      <c r="A124" s="1">
        <v>44350</v>
      </c>
      <c r="B124" s="5">
        <v>2766</v>
      </c>
      <c r="C124" s="3" t="s">
        <v>122</v>
      </c>
      <c r="D124" s="4">
        <v>250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290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16" t="s">
        <v>12</v>
      </c>
      <c r="B140" s="116"/>
      <c r="C140" s="116"/>
      <c r="D140" s="116"/>
      <c r="E140" s="116"/>
      <c r="F140" s="116"/>
    </row>
    <row r="141" spans="1:6" x14ac:dyDescent="0.25">
      <c r="A141" s="116"/>
      <c r="B141" s="116"/>
      <c r="C141" s="116"/>
      <c r="D141" s="116"/>
      <c r="E141" s="116"/>
      <c r="F141" s="116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43617</v>
      </c>
      <c r="C143" s="3" t="s">
        <v>13</v>
      </c>
      <c r="D143" s="28">
        <f>SUM(MAY!D146)</f>
        <v>844.4400000000004</v>
      </c>
    </row>
    <row r="144" spans="1:6" x14ac:dyDescent="0.25">
      <c r="A144" s="1" t="s">
        <v>50</v>
      </c>
      <c r="C144" s="3" t="s">
        <v>5</v>
      </c>
      <c r="D144" s="4">
        <f>SUM(D117)</f>
        <v>0</v>
      </c>
    </row>
    <row r="145" spans="1:6" x14ac:dyDescent="0.25">
      <c r="C145" s="3" t="s">
        <v>9</v>
      </c>
      <c r="D145" s="4">
        <f>SUM(-D138)</f>
        <v>-290</v>
      </c>
    </row>
    <row r="146" spans="1:6" x14ac:dyDescent="0.25">
      <c r="A146" s="1">
        <v>43646</v>
      </c>
      <c r="C146" s="3" t="s">
        <v>14</v>
      </c>
      <c r="D146" s="4">
        <f>SUM(D143:D145)</f>
        <v>554.4400000000004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19" t="s">
        <v>0</v>
      </c>
      <c r="C148" s="119"/>
      <c r="D148" s="120" t="s">
        <v>1</v>
      </c>
      <c r="E148" s="120"/>
      <c r="F148" s="120"/>
    </row>
    <row r="149" spans="1:6" ht="15.75" x14ac:dyDescent="0.25">
      <c r="B149" s="119"/>
      <c r="C149" s="119"/>
      <c r="D149" s="121" t="s">
        <v>20</v>
      </c>
      <c r="E149" s="121"/>
      <c r="F149" s="121"/>
    </row>
    <row r="150" spans="1:6" ht="15.75" x14ac:dyDescent="0.25">
      <c r="B150" s="119"/>
      <c r="C150" s="119"/>
      <c r="D150" s="7" t="s">
        <v>49</v>
      </c>
      <c r="E150" s="122">
        <f>SUM('DATA ENTRY'!C4)</f>
        <v>2021</v>
      </c>
      <c r="F150" s="122"/>
    </row>
    <row r="151" spans="1:6" ht="31.5" x14ac:dyDescent="0.25">
      <c r="B151" s="119" t="s">
        <v>22</v>
      </c>
      <c r="C151" s="119"/>
      <c r="D151" s="7"/>
      <c r="E151" s="97"/>
      <c r="F151" s="97"/>
    </row>
    <row r="152" spans="1:6" x14ac:dyDescent="0.25">
      <c r="A152" s="117" t="s">
        <v>21</v>
      </c>
      <c r="B152" s="117"/>
      <c r="C152" s="117"/>
      <c r="D152" s="117"/>
    </row>
    <row r="153" spans="1:6" x14ac:dyDescent="0.25">
      <c r="A153" s="117"/>
      <c r="B153" s="117"/>
      <c r="C153" s="117"/>
      <c r="D153" s="117"/>
    </row>
    <row r="154" spans="1:6" x14ac:dyDescent="0.25">
      <c r="A154" s="116" t="s">
        <v>5</v>
      </c>
      <c r="B154" s="116"/>
      <c r="C154" s="116"/>
      <c r="D154" s="116"/>
      <c r="E154" s="116"/>
      <c r="F154" s="116"/>
    </row>
    <row r="155" spans="1:6" x14ac:dyDescent="0.25">
      <c r="A155" s="116"/>
      <c r="B155" s="116"/>
      <c r="C155" s="116"/>
      <c r="D155" s="116"/>
      <c r="E155" s="116"/>
      <c r="F155" s="116"/>
    </row>
    <row r="156" spans="1:6" x14ac:dyDescent="0.25">
      <c r="A156" s="35" t="s">
        <v>6</v>
      </c>
      <c r="B156" s="118" t="s">
        <v>7</v>
      </c>
      <c r="C156" s="118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16" t="s">
        <v>9</v>
      </c>
      <c r="B169" s="116"/>
      <c r="C169" s="116"/>
      <c r="D169" s="116"/>
      <c r="E169" s="116"/>
      <c r="F169" s="116"/>
    </row>
    <row r="170" spans="1:6" x14ac:dyDescent="0.25">
      <c r="A170" s="116"/>
      <c r="B170" s="116"/>
      <c r="C170" s="116"/>
      <c r="D170" s="116"/>
      <c r="E170" s="116"/>
      <c r="F170" s="116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16" t="s">
        <v>12</v>
      </c>
      <c r="B187" s="116"/>
      <c r="C187" s="116"/>
      <c r="D187" s="116"/>
      <c r="E187" s="116"/>
      <c r="F187" s="116"/>
    </row>
    <row r="188" spans="1:6" x14ac:dyDescent="0.25">
      <c r="A188" s="116"/>
      <c r="B188" s="116"/>
      <c r="C188" s="116"/>
      <c r="D188" s="116"/>
      <c r="E188" s="116"/>
      <c r="F188" s="116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43617</v>
      </c>
      <c r="C190" s="3" t="s">
        <v>13</v>
      </c>
      <c r="D190" s="28">
        <f>SUM(MAY!D193)</f>
        <v>1730.55</v>
      </c>
    </row>
    <row r="191" spans="1:6" x14ac:dyDescent="0.25">
      <c r="A191" s="1" t="s">
        <v>50</v>
      </c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43646</v>
      </c>
      <c r="C193" s="3" t="s">
        <v>14</v>
      </c>
      <c r="D193" s="4">
        <f>SUM(D190:D192)</f>
        <v>1730.55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19" t="s">
        <v>0</v>
      </c>
      <c r="C1" s="119"/>
      <c r="D1" s="120" t="s">
        <v>1</v>
      </c>
      <c r="E1" s="120"/>
      <c r="F1" s="120"/>
    </row>
    <row r="2" spans="1:12" ht="14.25" customHeight="1" x14ac:dyDescent="0.25">
      <c r="B2" s="119"/>
      <c r="C2" s="119"/>
      <c r="D2" s="121" t="s">
        <v>2</v>
      </c>
      <c r="E2" s="121"/>
      <c r="F2" s="121"/>
      <c r="G2" s="6"/>
    </row>
    <row r="3" spans="1:12" ht="15.75" x14ac:dyDescent="0.25">
      <c r="B3" s="119"/>
      <c r="C3" s="119"/>
      <c r="D3" s="7" t="s">
        <v>51</v>
      </c>
      <c r="E3" s="122">
        <f>SUM('DATA ENTRY'!C4)</f>
        <v>2021</v>
      </c>
      <c r="F3" s="122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17" t="s">
        <v>4</v>
      </c>
      <c r="B5" s="117"/>
      <c r="C5" s="117"/>
      <c r="D5" s="117"/>
      <c r="E5" s="10"/>
      <c r="F5" s="10"/>
      <c r="G5" s="11"/>
    </row>
    <row r="6" spans="1:12" ht="14.25" customHeight="1" x14ac:dyDescent="0.5">
      <c r="A6" s="117"/>
      <c r="B6" s="117"/>
      <c r="C6" s="117"/>
      <c r="D6" s="117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16" t="s">
        <v>5</v>
      </c>
      <c r="B8" s="116"/>
      <c r="C8" s="116"/>
      <c r="D8" s="116"/>
      <c r="E8" s="116"/>
      <c r="F8" s="116"/>
      <c r="G8" s="15"/>
    </row>
    <row r="9" spans="1:12" x14ac:dyDescent="0.25">
      <c r="A9" s="116"/>
      <c r="B9" s="116"/>
      <c r="C9" s="116"/>
      <c r="D9" s="116"/>
      <c r="E9" s="116"/>
      <c r="F9" s="116"/>
    </row>
    <row r="10" spans="1:12" ht="15" customHeight="1" x14ac:dyDescent="0.25">
      <c r="A10" s="16" t="s">
        <v>6</v>
      </c>
      <c r="B10" s="123" t="s">
        <v>7</v>
      </c>
      <c r="C10" s="123"/>
      <c r="D10" s="17" t="s">
        <v>8</v>
      </c>
      <c r="E10" s="15"/>
      <c r="F10" s="15"/>
    </row>
    <row r="11" spans="1:12" ht="15" customHeight="1" x14ac:dyDescent="0.25">
      <c r="A11" s="1">
        <v>44386</v>
      </c>
      <c r="C11" s="3" t="s">
        <v>125</v>
      </c>
      <c r="D11" s="4">
        <v>20</v>
      </c>
    </row>
    <row r="12" spans="1:12" x14ac:dyDescent="0.25">
      <c r="A12" s="1">
        <v>44386</v>
      </c>
      <c r="C12" s="58" t="s">
        <v>125</v>
      </c>
      <c r="D12" s="4">
        <v>44</v>
      </c>
    </row>
    <row r="13" spans="1:12" x14ac:dyDescent="0.25">
      <c r="A13" s="1">
        <v>44393</v>
      </c>
      <c r="B13" s="5" t="s">
        <v>69</v>
      </c>
      <c r="C13" s="3" t="s">
        <v>137</v>
      </c>
      <c r="D13" s="4">
        <v>46</v>
      </c>
    </row>
    <row r="14" spans="1:12" x14ac:dyDescent="0.25">
      <c r="A14" s="1">
        <v>44400</v>
      </c>
      <c r="B14" s="18" t="s">
        <v>87</v>
      </c>
      <c r="C14" s="3" t="s">
        <v>126</v>
      </c>
      <c r="D14" s="4">
        <v>14</v>
      </c>
    </row>
    <row r="15" spans="1:12" x14ac:dyDescent="0.25">
      <c r="A15" s="1">
        <v>44400</v>
      </c>
      <c r="B15" s="2" t="s">
        <v>69</v>
      </c>
      <c r="C15" s="3" t="s">
        <v>138</v>
      </c>
      <c r="D15" s="4">
        <v>28</v>
      </c>
      <c r="H15" s="1"/>
      <c r="I15" s="19"/>
    </row>
    <row r="16" spans="1:12" x14ac:dyDescent="0.25">
      <c r="A16" s="1">
        <v>44400</v>
      </c>
      <c r="B16" s="2" t="s">
        <v>87</v>
      </c>
      <c r="C16" s="3" t="s">
        <v>139</v>
      </c>
      <c r="D16" s="4">
        <v>10</v>
      </c>
      <c r="H16" s="1"/>
      <c r="I16" s="20"/>
      <c r="J16" s="19"/>
      <c r="K16" s="3"/>
      <c r="L16" s="4"/>
    </row>
    <row r="17" spans="1:12" x14ac:dyDescent="0.25">
      <c r="A17" s="1">
        <v>44400</v>
      </c>
      <c r="B17" s="2" t="s">
        <v>87</v>
      </c>
      <c r="C17" s="3" t="s">
        <v>138</v>
      </c>
      <c r="D17" s="4">
        <v>10</v>
      </c>
      <c r="H17" s="1"/>
      <c r="I17" s="20"/>
      <c r="J17" s="19"/>
      <c r="K17" s="3"/>
      <c r="L17" s="4"/>
    </row>
    <row r="18" spans="1:12" x14ac:dyDescent="0.25">
      <c r="A18" s="1">
        <v>44400</v>
      </c>
      <c r="B18" s="2" t="s">
        <v>69</v>
      </c>
      <c r="C18" s="3" t="s">
        <v>140</v>
      </c>
      <c r="D18" s="4">
        <v>4</v>
      </c>
      <c r="H18" s="1"/>
      <c r="I18" s="20"/>
      <c r="J18" s="19"/>
      <c r="K18" s="3"/>
      <c r="L18" s="4"/>
    </row>
    <row r="19" spans="1:12" x14ac:dyDescent="0.25">
      <c r="A19" s="1">
        <v>44407</v>
      </c>
      <c r="B19" s="2" t="s">
        <v>69</v>
      </c>
      <c r="C19" s="3" t="s">
        <v>141</v>
      </c>
      <c r="D19" s="4">
        <v>42</v>
      </c>
      <c r="H19" s="1"/>
      <c r="I19" s="20"/>
      <c r="J19" s="19"/>
      <c r="K19" s="3"/>
      <c r="L19" s="4"/>
    </row>
    <row r="20" spans="1:12" x14ac:dyDescent="0.25">
      <c r="A20" s="1">
        <v>44407</v>
      </c>
      <c r="B20" s="2" t="s">
        <v>69</v>
      </c>
      <c r="C20" s="3" t="s">
        <v>142</v>
      </c>
      <c r="D20" s="4">
        <v>4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222</v>
      </c>
      <c r="H23" s="1"/>
      <c r="I23" s="20"/>
      <c r="J23" s="25"/>
      <c r="K23" s="3"/>
      <c r="L23" s="4"/>
    </row>
    <row r="24" spans="1:12" ht="15" customHeight="1" x14ac:dyDescent="0.25">
      <c r="A24" s="116" t="s">
        <v>9</v>
      </c>
      <c r="B24" s="116"/>
      <c r="C24" s="116"/>
      <c r="D24" s="116"/>
      <c r="E24" s="116"/>
      <c r="F24" s="116"/>
      <c r="H24" s="1"/>
      <c r="I24" s="20"/>
      <c r="J24" s="19"/>
      <c r="K24" s="3"/>
      <c r="L24" s="4"/>
    </row>
    <row r="25" spans="1:12" ht="15" customHeight="1" x14ac:dyDescent="0.25">
      <c r="A25" s="116"/>
      <c r="B25" s="116"/>
      <c r="C25" s="116"/>
      <c r="D25" s="116"/>
      <c r="E25" s="116"/>
      <c r="F25" s="116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A27" s="1">
        <v>44391</v>
      </c>
      <c r="B27" s="5">
        <v>179</v>
      </c>
      <c r="C27" s="3" t="s">
        <v>136</v>
      </c>
      <c r="D27" s="4">
        <v>1000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1000</v>
      </c>
    </row>
    <row r="38" spans="1:12" ht="15" customHeight="1" x14ac:dyDescent="0.25">
      <c r="A38" s="116" t="s">
        <v>12</v>
      </c>
      <c r="B38" s="116"/>
      <c r="C38" s="116"/>
      <c r="D38" s="116"/>
      <c r="E38" s="116"/>
      <c r="F38" s="116"/>
    </row>
    <row r="39" spans="1:12" ht="15" customHeight="1" x14ac:dyDescent="0.25">
      <c r="A39" s="116"/>
      <c r="B39" s="116"/>
      <c r="C39" s="116"/>
      <c r="D39" s="116"/>
      <c r="E39" s="116"/>
      <c r="F39" s="116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43647</v>
      </c>
      <c r="B41" s="5"/>
      <c r="C41" s="3" t="s">
        <v>13</v>
      </c>
      <c r="D41" s="64">
        <f>SUM(JUN!D44)</f>
        <v>8185.01</v>
      </c>
    </row>
    <row r="42" spans="1:12" x14ac:dyDescent="0.25">
      <c r="B42" s="5"/>
      <c r="C42" s="3" t="s">
        <v>5</v>
      </c>
      <c r="D42" s="28">
        <f>SUM(D23)</f>
        <v>222</v>
      </c>
    </row>
    <row r="43" spans="1:12" x14ac:dyDescent="0.25">
      <c r="B43" s="5"/>
      <c r="C43" s="3" t="s">
        <v>9</v>
      </c>
      <c r="D43" s="28">
        <f>SUM(-D37)</f>
        <v>-1000</v>
      </c>
    </row>
    <row r="44" spans="1:12" x14ac:dyDescent="0.25">
      <c r="A44" s="1">
        <v>43677</v>
      </c>
      <c r="C44" s="3" t="s">
        <v>14</v>
      </c>
      <c r="D44" s="4">
        <f>SUM(D41:D43)</f>
        <v>7407.01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19" t="s">
        <v>0</v>
      </c>
      <c r="C50" s="119"/>
      <c r="D50" s="120" t="s">
        <v>1</v>
      </c>
      <c r="E50" s="120"/>
      <c r="F50" s="120"/>
      <c r="H50" s="20"/>
    </row>
    <row r="51" spans="1:9" ht="15.75" x14ac:dyDescent="0.25">
      <c r="B51" s="119"/>
      <c r="C51" s="119"/>
      <c r="D51" s="121" t="s">
        <v>2</v>
      </c>
      <c r="E51" s="121"/>
      <c r="F51" s="121"/>
      <c r="H51" s="20"/>
      <c r="I51" s="19"/>
    </row>
    <row r="52" spans="1:9" ht="15.75" x14ac:dyDescent="0.25">
      <c r="B52" s="119"/>
      <c r="C52" s="119"/>
      <c r="D52" s="7" t="s">
        <v>51</v>
      </c>
      <c r="E52" s="122">
        <f>SUM('DATA ENTRY'!C4)</f>
        <v>2021</v>
      </c>
      <c r="F52" s="122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17" t="s">
        <v>15</v>
      </c>
      <c r="B55" s="117"/>
      <c r="C55" s="117"/>
      <c r="D55" s="117"/>
      <c r="E55" s="10"/>
      <c r="F55" s="10"/>
    </row>
    <row r="56" spans="1:9" ht="15.75" x14ac:dyDescent="0.25">
      <c r="A56" s="117"/>
      <c r="B56" s="117"/>
      <c r="C56" s="117"/>
      <c r="D56" s="117"/>
      <c r="E56" s="10"/>
      <c r="F56" s="10"/>
    </row>
    <row r="57" spans="1:9" x14ac:dyDescent="0.25">
      <c r="A57" s="116" t="s">
        <v>5</v>
      </c>
      <c r="B57" s="116"/>
      <c r="C57" s="116"/>
      <c r="D57" s="116"/>
      <c r="E57" s="116"/>
      <c r="F57" s="116"/>
    </row>
    <row r="58" spans="1:9" x14ac:dyDescent="0.25">
      <c r="A58" s="116"/>
      <c r="B58" s="116"/>
      <c r="C58" s="116"/>
      <c r="D58" s="116"/>
      <c r="E58" s="116"/>
      <c r="F58" s="116"/>
    </row>
    <row r="59" spans="1:9" x14ac:dyDescent="0.25">
      <c r="A59" s="16" t="s">
        <v>6</v>
      </c>
      <c r="B59" s="123" t="s">
        <v>7</v>
      </c>
      <c r="C59" s="123"/>
      <c r="D59" s="17" t="s">
        <v>8</v>
      </c>
      <c r="E59" s="15"/>
      <c r="F59" s="15"/>
    </row>
    <row r="60" spans="1:9" x14ac:dyDescent="0.25">
      <c r="A60" s="1">
        <v>43647</v>
      </c>
      <c r="C60" s="3" t="s">
        <v>16</v>
      </c>
      <c r="D60" s="4">
        <v>0.09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0.09</v>
      </c>
    </row>
    <row r="63" spans="1:9" x14ac:dyDescent="0.25">
      <c r="A63" s="116" t="s">
        <v>9</v>
      </c>
      <c r="B63" s="116"/>
      <c r="C63" s="116"/>
      <c r="D63" s="116"/>
      <c r="E63" s="116"/>
      <c r="F63" s="116"/>
    </row>
    <row r="64" spans="1:9" x14ac:dyDescent="0.25">
      <c r="A64" s="116"/>
      <c r="B64" s="116"/>
      <c r="C64" s="116"/>
      <c r="D64" s="116"/>
      <c r="E64" s="116"/>
      <c r="F64" s="116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16" t="s">
        <v>12</v>
      </c>
      <c r="B69" s="116"/>
      <c r="C69" s="116"/>
      <c r="D69" s="116"/>
      <c r="E69" s="116"/>
      <c r="F69" s="116"/>
    </row>
    <row r="70" spans="1:6" x14ac:dyDescent="0.25">
      <c r="A70" s="116"/>
      <c r="B70" s="116"/>
      <c r="C70" s="116"/>
      <c r="D70" s="116"/>
      <c r="E70" s="116"/>
      <c r="F70" s="116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43647</v>
      </c>
      <c r="C72" s="3" t="s">
        <v>18</v>
      </c>
      <c r="D72" s="64">
        <f>SUM(JUN!D75)</f>
        <v>2064.06</v>
      </c>
    </row>
    <row r="73" spans="1:6" x14ac:dyDescent="0.25">
      <c r="C73" s="3" t="s">
        <v>5</v>
      </c>
      <c r="D73" s="4">
        <f>SUM(D62)</f>
        <v>0.09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43677</v>
      </c>
      <c r="C75" s="3" t="s">
        <v>19</v>
      </c>
      <c r="D75" s="4">
        <f>SUM(D72:D74)</f>
        <v>2064.15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19" t="s">
        <v>0</v>
      </c>
      <c r="C99" s="119"/>
      <c r="D99" s="120" t="s">
        <v>1</v>
      </c>
      <c r="E99" s="120"/>
      <c r="F99" s="120"/>
    </row>
    <row r="100" spans="1:6" ht="15.75" x14ac:dyDescent="0.25">
      <c r="B100" s="119"/>
      <c r="C100" s="119"/>
      <c r="D100" s="121" t="s">
        <v>20</v>
      </c>
      <c r="E100" s="121"/>
      <c r="F100" s="121"/>
    </row>
    <row r="101" spans="1:6" ht="15.75" x14ac:dyDescent="0.25">
      <c r="B101" s="119"/>
      <c r="C101" s="119"/>
      <c r="D101" s="7" t="s">
        <v>51</v>
      </c>
      <c r="E101" s="122">
        <f>SUM('DATA ENTRY'!C4)</f>
        <v>2021</v>
      </c>
      <c r="F101" s="122"/>
    </row>
    <row r="102" spans="1:6" x14ac:dyDescent="0.25">
      <c r="A102" s="117" t="s">
        <v>21</v>
      </c>
      <c r="B102" s="117"/>
      <c r="C102" s="117"/>
      <c r="D102" s="117"/>
    </row>
    <row r="103" spans="1:6" x14ac:dyDescent="0.25">
      <c r="A103" s="117"/>
      <c r="B103" s="117"/>
      <c r="C103" s="117"/>
      <c r="D103" s="117"/>
    </row>
    <row r="104" spans="1:6" x14ac:dyDescent="0.25">
      <c r="A104" s="116" t="s">
        <v>5</v>
      </c>
      <c r="B104" s="116"/>
      <c r="C104" s="116"/>
      <c r="D104" s="116"/>
      <c r="E104" s="116"/>
      <c r="F104" s="116"/>
    </row>
    <row r="105" spans="1:6" x14ac:dyDescent="0.25">
      <c r="A105" s="116"/>
      <c r="B105" s="116"/>
      <c r="C105" s="116"/>
      <c r="D105" s="116"/>
      <c r="E105" s="116"/>
      <c r="F105" s="116"/>
    </row>
    <row r="106" spans="1:6" x14ac:dyDescent="0.25">
      <c r="A106" s="35" t="s">
        <v>6</v>
      </c>
      <c r="B106" s="118" t="s">
        <v>7</v>
      </c>
      <c r="C106" s="118"/>
      <c r="D106" s="36" t="s">
        <v>8</v>
      </c>
      <c r="E106" s="15"/>
      <c r="F106" s="15"/>
    </row>
    <row r="107" spans="1:6" s="41" customFormat="1" x14ac:dyDescent="0.25">
      <c r="A107" s="37">
        <v>44393</v>
      </c>
      <c r="B107" s="38" t="s">
        <v>73</v>
      </c>
      <c r="C107" s="39" t="s">
        <v>135</v>
      </c>
      <c r="D107" s="40">
        <v>1000</v>
      </c>
    </row>
    <row r="108" spans="1:6" s="41" customFormat="1" x14ac:dyDescent="0.25">
      <c r="A108" s="37">
        <v>44403</v>
      </c>
      <c r="B108" s="38" t="s">
        <v>98</v>
      </c>
      <c r="C108" s="39" t="s">
        <v>155</v>
      </c>
      <c r="D108" s="40">
        <v>200</v>
      </c>
    </row>
    <row r="109" spans="1:6" x14ac:dyDescent="0.25">
      <c r="A109" s="37">
        <v>44406</v>
      </c>
      <c r="B109" s="38" t="s">
        <v>98</v>
      </c>
      <c r="C109" s="39" t="s">
        <v>150</v>
      </c>
      <c r="D109" s="40">
        <v>150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1350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16" t="s">
        <v>9</v>
      </c>
      <c r="B120" s="116"/>
      <c r="C120" s="116"/>
      <c r="D120" s="116"/>
      <c r="E120" s="116"/>
      <c r="F120" s="116"/>
    </row>
    <row r="121" spans="1:6" ht="14.25" customHeight="1" x14ac:dyDescent="0.25">
      <c r="A121" s="116"/>
      <c r="B121" s="116"/>
      <c r="C121" s="116"/>
      <c r="D121" s="116"/>
      <c r="E121" s="116"/>
      <c r="F121" s="116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A123" s="1">
        <v>44391</v>
      </c>
      <c r="B123" s="5">
        <v>2767</v>
      </c>
      <c r="C123" s="3" t="s">
        <v>132</v>
      </c>
      <c r="D123" s="4">
        <v>58.09</v>
      </c>
      <c r="E123" s="15"/>
      <c r="F123" s="15"/>
    </row>
    <row r="124" spans="1:6" ht="14.25" customHeight="1" x14ac:dyDescent="0.25">
      <c r="A124" s="1">
        <v>44391</v>
      </c>
      <c r="B124" s="5">
        <v>2768</v>
      </c>
      <c r="C124" s="3" t="s">
        <v>156</v>
      </c>
      <c r="D124" s="4">
        <v>18.399999999999999</v>
      </c>
      <c r="E124" s="15"/>
      <c r="F124" s="15"/>
    </row>
    <row r="125" spans="1:6" ht="14.25" customHeight="1" x14ac:dyDescent="0.25">
      <c r="A125" s="1">
        <v>44391</v>
      </c>
      <c r="B125" s="5">
        <v>2769</v>
      </c>
      <c r="C125" s="3" t="s">
        <v>133</v>
      </c>
      <c r="D125" s="4">
        <v>50</v>
      </c>
      <c r="E125" s="15"/>
      <c r="F125" s="15"/>
    </row>
    <row r="126" spans="1:6" ht="14.25" customHeight="1" x14ac:dyDescent="0.25">
      <c r="A126" s="1">
        <v>44391</v>
      </c>
      <c r="B126" s="5">
        <v>2770</v>
      </c>
      <c r="C126" s="3" t="s">
        <v>134</v>
      </c>
      <c r="D126" s="4">
        <v>275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401.49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16" t="s">
        <v>12</v>
      </c>
      <c r="B140" s="116"/>
      <c r="C140" s="116"/>
      <c r="D140" s="116"/>
      <c r="E140" s="116"/>
      <c r="F140" s="116"/>
    </row>
    <row r="141" spans="1:6" x14ac:dyDescent="0.25">
      <c r="A141" s="116"/>
      <c r="B141" s="116"/>
      <c r="C141" s="116"/>
      <c r="D141" s="116"/>
      <c r="E141" s="116"/>
      <c r="F141" s="116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43647</v>
      </c>
      <c r="C143" s="3" t="s">
        <v>13</v>
      </c>
      <c r="D143" s="28">
        <f>SUM(JUN!D146)</f>
        <v>554.4400000000004</v>
      </c>
    </row>
    <row r="144" spans="1:6" x14ac:dyDescent="0.25">
      <c r="C144" s="3" t="s">
        <v>5</v>
      </c>
      <c r="D144" s="4">
        <f>SUM(D117)</f>
        <v>1350</v>
      </c>
    </row>
    <row r="145" spans="1:6" x14ac:dyDescent="0.25">
      <c r="C145" s="3" t="s">
        <v>9</v>
      </c>
      <c r="D145" s="4">
        <f>SUM(-D138)</f>
        <v>-401.49</v>
      </c>
    </row>
    <row r="146" spans="1:6" x14ac:dyDescent="0.25">
      <c r="A146" s="1">
        <v>43677</v>
      </c>
      <c r="C146" s="3" t="s">
        <v>14</v>
      </c>
      <c r="D146" s="4">
        <f>SUM(D143:D145)</f>
        <v>1502.9500000000005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19" t="s">
        <v>0</v>
      </c>
      <c r="C148" s="119"/>
      <c r="D148" s="120" t="s">
        <v>1</v>
      </c>
      <c r="E148" s="120"/>
      <c r="F148" s="120"/>
    </row>
    <row r="149" spans="1:6" ht="15.75" x14ac:dyDescent="0.25">
      <c r="B149" s="119"/>
      <c r="C149" s="119"/>
      <c r="D149" s="121" t="s">
        <v>20</v>
      </c>
      <c r="E149" s="121"/>
      <c r="F149" s="121"/>
    </row>
    <row r="150" spans="1:6" ht="15.75" x14ac:dyDescent="0.25">
      <c r="B150" s="119"/>
      <c r="C150" s="119"/>
      <c r="D150" s="7" t="s">
        <v>51</v>
      </c>
      <c r="E150" s="122">
        <f>SUM('DATA ENTRY'!C4)</f>
        <v>2021</v>
      </c>
      <c r="F150" s="122"/>
    </row>
    <row r="151" spans="1:6" ht="31.5" x14ac:dyDescent="0.25">
      <c r="B151" s="119" t="s">
        <v>22</v>
      </c>
      <c r="C151" s="119"/>
      <c r="D151" s="7"/>
      <c r="E151" s="97"/>
      <c r="F151" s="97"/>
    </row>
    <row r="152" spans="1:6" x14ac:dyDescent="0.25">
      <c r="A152" s="117" t="s">
        <v>21</v>
      </c>
      <c r="B152" s="117"/>
      <c r="C152" s="117"/>
      <c r="D152" s="117"/>
    </row>
    <row r="153" spans="1:6" x14ac:dyDescent="0.25">
      <c r="A153" s="117"/>
      <c r="B153" s="117"/>
      <c r="C153" s="117"/>
      <c r="D153" s="117"/>
    </row>
    <row r="154" spans="1:6" x14ac:dyDescent="0.25">
      <c r="A154" s="116" t="s">
        <v>5</v>
      </c>
      <c r="B154" s="116"/>
      <c r="C154" s="116"/>
      <c r="D154" s="116"/>
      <c r="E154" s="116"/>
      <c r="F154" s="116"/>
    </row>
    <row r="155" spans="1:6" x14ac:dyDescent="0.25">
      <c r="A155" s="116"/>
      <c r="B155" s="116"/>
      <c r="C155" s="116"/>
      <c r="D155" s="116"/>
      <c r="E155" s="116"/>
      <c r="F155" s="116"/>
    </row>
    <row r="156" spans="1:6" x14ac:dyDescent="0.25">
      <c r="A156" s="35" t="s">
        <v>6</v>
      </c>
      <c r="B156" s="118" t="s">
        <v>7</v>
      </c>
      <c r="C156" s="118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16" t="s">
        <v>9</v>
      </c>
      <c r="B169" s="116"/>
      <c r="C169" s="116"/>
      <c r="D169" s="116"/>
      <c r="E169" s="116"/>
      <c r="F169" s="116"/>
    </row>
    <row r="170" spans="1:6" x14ac:dyDescent="0.25">
      <c r="A170" s="116"/>
      <c r="B170" s="116"/>
      <c r="C170" s="116"/>
      <c r="D170" s="116"/>
      <c r="E170" s="116"/>
      <c r="F170" s="116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16" t="s">
        <v>12</v>
      </c>
      <c r="B187" s="116"/>
      <c r="C187" s="116"/>
      <c r="D187" s="116"/>
      <c r="E187" s="116"/>
      <c r="F187" s="116"/>
    </row>
    <row r="188" spans="1:6" x14ac:dyDescent="0.25">
      <c r="A188" s="116"/>
      <c r="B188" s="116"/>
      <c r="C188" s="116"/>
      <c r="D188" s="116"/>
      <c r="E188" s="116"/>
      <c r="F188" s="116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43647</v>
      </c>
      <c r="C190" s="3" t="s">
        <v>13</v>
      </c>
      <c r="D190" s="28">
        <f>SUM(JUN!D193)</f>
        <v>1730.55</v>
      </c>
    </row>
    <row r="191" spans="1:6" x14ac:dyDescent="0.25"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43677</v>
      </c>
      <c r="C193" s="3" t="s">
        <v>14</v>
      </c>
      <c r="D193" s="4">
        <f>SUM(D190:D192)</f>
        <v>1730.55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19" t="s">
        <v>0</v>
      </c>
      <c r="C1" s="119"/>
      <c r="D1" s="120" t="s">
        <v>1</v>
      </c>
      <c r="E1" s="120"/>
      <c r="F1" s="120"/>
    </row>
    <row r="2" spans="1:12" ht="14.25" customHeight="1" x14ac:dyDescent="0.25">
      <c r="B2" s="119"/>
      <c r="C2" s="119"/>
      <c r="D2" s="121" t="s">
        <v>2</v>
      </c>
      <c r="E2" s="121"/>
      <c r="F2" s="121"/>
      <c r="G2" s="6"/>
    </row>
    <row r="3" spans="1:12" ht="15.75" x14ac:dyDescent="0.25">
      <c r="B3" s="119"/>
      <c r="C3" s="119"/>
      <c r="D3" s="7" t="s">
        <v>52</v>
      </c>
      <c r="E3" s="122">
        <f>SUM('DATA ENTRY'!C4)</f>
        <v>2021</v>
      </c>
      <c r="F3" s="122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17" t="s">
        <v>4</v>
      </c>
      <c r="B5" s="117"/>
      <c r="C5" s="117"/>
      <c r="D5" s="117"/>
      <c r="E5" s="10"/>
      <c r="F5" s="10"/>
      <c r="G5" s="11"/>
    </row>
    <row r="6" spans="1:12" ht="14.25" customHeight="1" x14ac:dyDescent="0.5">
      <c r="A6" s="117"/>
      <c r="B6" s="117"/>
      <c r="C6" s="117"/>
      <c r="D6" s="117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16" t="s">
        <v>5</v>
      </c>
      <c r="B8" s="116"/>
      <c r="C8" s="116"/>
      <c r="D8" s="116"/>
      <c r="E8" s="116"/>
      <c r="F8" s="116"/>
      <c r="G8" s="15"/>
    </row>
    <row r="9" spans="1:12" x14ac:dyDescent="0.25">
      <c r="A9" s="116"/>
      <c r="B9" s="116"/>
      <c r="C9" s="116"/>
      <c r="D9" s="116"/>
      <c r="E9" s="116"/>
      <c r="F9" s="116"/>
    </row>
    <row r="10" spans="1:12" ht="15" customHeight="1" x14ac:dyDescent="0.25">
      <c r="A10" s="16" t="s">
        <v>6</v>
      </c>
      <c r="B10" s="123" t="s">
        <v>7</v>
      </c>
      <c r="C10" s="123"/>
      <c r="D10" s="17" t="s">
        <v>8</v>
      </c>
      <c r="E10" s="15"/>
      <c r="F10" s="15"/>
    </row>
    <row r="11" spans="1:12" ht="15" customHeight="1" x14ac:dyDescent="0.25">
      <c r="A11" s="1">
        <v>44417</v>
      </c>
      <c r="B11" s="2" t="s">
        <v>69</v>
      </c>
      <c r="C11" s="3" t="s">
        <v>143</v>
      </c>
      <c r="D11" s="4">
        <v>28</v>
      </c>
    </row>
    <row r="12" spans="1:12" x14ac:dyDescent="0.25">
      <c r="A12" s="1">
        <v>44421</v>
      </c>
      <c r="B12" s="2" t="s">
        <v>69</v>
      </c>
      <c r="C12" s="58" t="s">
        <v>144</v>
      </c>
      <c r="D12" s="4">
        <v>4</v>
      </c>
    </row>
    <row r="13" spans="1:12" x14ac:dyDescent="0.25">
      <c r="A13" s="1">
        <v>44421</v>
      </c>
      <c r="B13" s="5" t="s">
        <v>69</v>
      </c>
      <c r="C13" s="3" t="s">
        <v>145</v>
      </c>
      <c r="D13" s="4">
        <v>12</v>
      </c>
    </row>
    <row r="14" spans="1:12" x14ac:dyDescent="0.25">
      <c r="A14" s="1">
        <v>44438</v>
      </c>
      <c r="B14" s="18" t="s">
        <v>69</v>
      </c>
      <c r="C14" s="3" t="s">
        <v>146</v>
      </c>
      <c r="D14" s="4">
        <v>32</v>
      </c>
    </row>
    <row r="15" spans="1:12" x14ac:dyDescent="0.25">
      <c r="D15" s="4">
        <v>0</v>
      </c>
      <c r="H15" s="1"/>
      <c r="I15" s="19"/>
    </row>
    <row r="16" spans="1:12" x14ac:dyDescent="0.25">
      <c r="D16" s="4">
        <v>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76</v>
      </c>
      <c r="H23" s="1"/>
      <c r="I23" s="20"/>
      <c r="J23" s="25"/>
      <c r="K23" s="3"/>
      <c r="L23" s="4"/>
    </row>
    <row r="24" spans="1:12" ht="15" customHeight="1" x14ac:dyDescent="0.25">
      <c r="A24" s="116" t="s">
        <v>9</v>
      </c>
      <c r="B24" s="116"/>
      <c r="C24" s="116"/>
      <c r="D24" s="116"/>
      <c r="E24" s="116"/>
      <c r="F24" s="116"/>
      <c r="H24" s="1"/>
      <c r="I24" s="20"/>
      <c r="J24" s="19"/>
      <c r="K24" s="3"/>
      <c r="L24" s="4"/>
    </row>
    <row r="25" spans="1:12" ht="15" customHeight="1" x14ac:dyDescent="0.25">
      <c r="A25" s="116"/>
      <c r="B25" s="116"/>
      <c r="C25" s="116"/>
      <c r="D25" s="116"/>
      <c r="E25" s="116"/>
      <c r="F25" s="116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A27" s="1">
        <v>44431</v>
      </c>
      <c r="B27" s="5">
        <v>181</v>
      </c>
      <c r="C27" s="3" t="s">
        <v>147</v>
      </c>
      <c r="D27" s="4">
        <v>18.760000000000002</v>
      </c>
      <c r="E27" s="15"/>
      <c r="F27" s="15"/>
      <c r="I27" s="20"/>
      <c r="J27" s="19"/>
      <c r="K27" s="3"/>
      <c r="L27" s="4"/>
    </row>
    <row r="28" spans="1:12" x14ac:dyDescent="0.25">
      <c r="A28" s="1">
        <v>44431</v>
      </c>
      <c r="B28" s="5">
        <v>182</v>
      </c>
      <c r="C28" s="3" t="s">
        <v>192</v>
      </c>
      <c r="D28" s="4">
        <v>3.94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22.700000000000003</v>
      </c>
    </row>
    <row r="38" spans="1:12" ht="15" customHeight="1" x14ac:dyDescent="0.25">
      <c r="A38" s="116" t="s">
        <v>12</v>
      </c>
      <c r="B38" s="116"/>
      <c r="C38" s="116"/>
      <c r="D38" s="116"/>
      <c r="E38" s="116"/>
      <c r="F38" s="116"/>
    </row>
    <row r="39" spans="1:12" ht="15" customHeight="1" x14ac:dyDescent="0.25">
      <c r="A39" s="116"/>
      <c r="B39" s="116"/>
      <c r="C39" s="116"/>
      <c r="D39" s="116"/>
      <c r="E39" s="116"/>
      <c r="F39" s="116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43678</v>
      </c>
      <c r="B41" s="5"/>
      <c r="C41" s="3" t="s">
        <v>13</v>
      </c>
      <c r="D41" s="64">
        <f>SUM(JUL!D44)</f>
        <v>7407.01</v>
      </c>
    </row>
    <row r="42" spans="1:12" x14ac:dyDescent="0.25">
      <c r="B42" s="5"/>
      <c r="C42" s="3" t="s">
        <v>5</v>
      </c>
      <c r="D42" s="28">
        <f>SUM(D23)</f>
        <v>76</v>
      </c>
    </row>
    <row r="43" spans="1:12" x14ac:dyDescent="0.25">
      <c r="B43" s="5"/>
      <c r="C43" s="3" t="s">
        <v>9</v>
      </c>
      <c r="D43" s="28">
        <f>SUM(-D37)</f>
        <v>-22.700000000000003</v>
      </c>
    </row>
    <row r="44" spans="1:12" x14ac:dyDescent="0.25">
      <c r="A44" s="1">
        <v>43708</v>
      </c>
      <c r="C44" s="3" t="s">
        <v>14</v>
      </c>
      <c r="D44" s="4">
        <f>SUM(D41:D43)</f>
        <v>7460.31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19" t="s">
        <v>0</v>
      </c>
      <c r="C50" s="119"/>
      <c r="D50" s="120" t="s">
        <v>1</v>
      </c>
      <c r="E50" s="120"/>
      <c r="F50" s="120"/>
      <c r="H50" s="20"/>
    </row>
    <row r="51" spans="1:9" ht="15.75" x14ac:dyDescent="0.25">
      <c r="B51" s="119"/>
      <c r="C51" s="119"/>
      <c r="D51" s="121" t="s">
        <v>2</v>
      </c>
      <c r="E51" s="121"/>
      <c r="F51" s="121"/>
      <c r="H51" s="20"/>
      <c r="I51" s="19"/>
    </row>
    <row r="52" spans="1:9" ht="15.75" x14ac:dyDescent="0.25">
      <c r="B52" s="119"/>
      <c r="C52" s="119"/>
      <c r="D52" s="7" t="s">
        <v>52</v>
      </c>
      <c r="E52" s="122">
        <f>SUM('DATA ENTRY'!C4)</f>
        <v>2021</v>
      </c>
      <c r="F52" s="122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17" t="s">
        <v>15</v>
      </c>
      <c r="B55" s="117"/>
      <c r="C55" s="117"/>
      <c r="D55" s="117"/>
      <c r="E55" s="10"/>
      <c r="F55" s="10"/>
    </row>
    <row r="56" spans="1:9" ht="15.75" x14ac:dyDescent="0.25">
      <c r="A56" s="117"/>
      <c r="B56" s="117"/>
      <c r="C56" s="117"/>
      <c r="D56" s="117"/>
      <c r="E56" s="10"/>
      <c r="F56" s="10"/>
    </row>
    <row r="57" spans="1:9" x14ac:dyDescent="0.25">
      <c r="A57" s="116" t="s">
        <v>5</v>
      </c>
      <c r="B57" s="116"/>
      <c r="C57" s="116"/>
      <c r="D57" s="116"/>
      <c r="E57" s="116"/>
      <c r="F57" s="116"/>
    </row>
    <row r="58" spans="1:9" x14ac:dyDescent="0.25">
      <c r="A58" s="116"/>
      <c r="B58" s="116"/>
      <c r="C58" s="116"/>
      <c r="D58" s="116"/>
      <c r="E58" s="116"/>
      <c r="F58" s="116"/>
    </row>
    <row r="59" spans="1:9" x14ac:dyDescent="0.25">
      <c r="A59" s="16" t="s">
        <v>6</v>
      </c>
      <c r="B59" s="123" t="s">
        <v>7</v>
      </c>
      <c r="C59" s="123"/>
      <c r="D59" s="17" t="s">
        <v>8</v>
      </c>
      <c r="E59" s="15"/>
      <c r="F59" s="15"/>
    </row>
    <row r="60" spans="1:9" x14ac:dyDescent="0.25">
      <c r="A60" s="1">
        <v>43678</v>
      </c>
      <c r="C60" s="3" t="s">
        <v>16</v>
      </c>
      <c r="D60" s="4">
        <v>0.09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0.09</v>
      </c>
    </row>
    <row r="63" spans="1:9" x14ac:dyDescent="0.25">
      <c r="A63" s="116" t="s">
        <v>9</v>
      </c>
      <c r="B63" s="116"/>
      <c r="C63" s="116"/>
      <c r="D63" s="116"/>
      <c r="E63" s="116"/>
      <c r="F63" s="116"/>
    </row>
    <row r="64" spans="1:9" x14ac:dyDescent="0.25">
      <c r="A64" s="116"/>
      <c r="B64" s="116"/>
      <c r="C64" s="116"/>
      <c r="D64" s="116"/>
      <c r="E64" s="116"/>
      <c r="F64" s="116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16" t="s">
        <v>12</v>
      </c>
      <c r="B69" s="116"/>
      <c r="C69" s="116"/>
      <c r="D69" s="116"/>
      <c r="E69" s="116"/>
      <c r="F69" s="116"/>
    </row>
    <row r="70" spans="1:6" x14ac:dyDescent="0.25">
      <c r="A70" s="116"/>
      <c r="B70" s="116"/>
      <c r="C70" s="116"/>
      <c r="D70" s="116"/>
      <c r="E70" s="116"/>
      <c r="F70" s="116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43678</v>
      </c>
      <c r="C72" s="3" t="s">
        <v>18</v>
      </c>
      <c r="D72" s="64">
        <f>SUM(JUL!D75)</f>
        <v>2064.15</v>
      </c>
    </row>
    <row r="73" spans="1:6" x14ac:dyDescent="0.25">
      <c r="C73" s="3" t="s">
        <v>5</v>
      </c>
      <c r="D73" s="4">
        <f>SUM(D62)</f>
        <v>0.09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43708</v>
      </c>
      <c r="C75" s="3" t="s">
        <v>19</v>
      </c>
      <c r="D75" s="4">
        <f>SUM(D72:D74)</f>
        <v>2064.2400000000002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19" t="s">
        <v>0</v>
      </c>
      <c r="C99" s="119"/>
      <c r="D99" s="120" t="s">
        <v>1</v>
      </c>
      <c r="E99" s="120"/>
      <c r="F99" s="120"/>
    </row>
    <row r="100" spans="1:6" ht="15.75" x14ac:dyDescent="0.25">
      <c r="B100" s="119"/>
      <c r="C100" s="119"/>
      <c r="D100" s="121" t="s">
        <v>20</v>
      </c>
      <c r="E100" s="121"/>
      <c r="F100" s="121"/>
    </row>
    <row r="101" spans="1:6" ht="15.75" x14ac:dyDescent="0.25">
      <c r="B101" s="119"/>
      <c r="C101" s="119"/>
      <c r="D101" s="7" t="s">
        <v>52</v>
      </c>
      <c r="E101" s="122">
        <f>SUM('DATA ENTRY'!C4)</f>
        <v>2021</v>
      </c>
      <c r="F101" s="122"/>
    </row>
    <row r="102" spans="1:6" x14ac:dyDescent="0.25">
      <c r="A102" s="117" t="s">
        <v>21</v>
      </c>
      <c r="B102" s="117"/>
      <c r="C102" s="117"/>
      <c r="D102" s="117"/>
    </row>
    <row r="103" spans="1:6" x14ac:dyDescent="0.25">
      <c r="A103" s="117"/>
      <c r="B103" s="117"/>
      <c r="C103" s="117"/>
      <c r="D103" s="117"/>
    </row>
    <row r="104" spans="1:6" x14ac:dyDescent="0.25">
      <c r="A104" s="116" t="s">
        <v>5</v>
      </c>
      <c r="B104" s="116"/>
      <c r="C104" s="116"/>
      <c r="D104" s="116"/>
      <c r="E104" s="116"/>
      <c r="F104" s="116"/>
    </row>
    <row r="105" spans="1:6" x14ac:dyDescent="0.25">
      <c r="A105" s="116"/>
      <c r="B105" s="116"/>
      <c r="C105" s="116"/>
      <c r="D105" s="116"/>
      <c r="E105" s="116"/>
      <c r="F105" s="116"/>
    </row>
    <row r="106" spans="1:6" x14ac:dyDescent="0.25">
      <c r="A106" s="35" t="s">
        <v>6</v>
      </c>
      <c r="B106" s="118" t="s">
        <v>7</v>
      </c>
      <c r="C106" s="118"/>
      <c r="D106" s="36" t="s">
        <v>8</v>
      </c>
      <c r="E106" s="15"/>
      <c r="F106" s="15"/>
    </row>
    <row r="107" spans="1:6" s="41" customFormat="1" x14ac:dyDescent="0.25">
      <c r="A107" s="37">
        <v>44433</v>
      </c>
      <c r="B107" s="38" t="s">
        <v>73</v>
      </c>
      <c r="C107" s="39" t="s">
        <v>78</v>
      </c>
      <c r="D107" s="40">
        <v>15</v>
      </c>
    </row>
    <row r="108" spans="1:6" s="41" customFormat="1" x14ac:dyDescent="0.25">
      <c r="A108" s="37">
        <v>44433</v>
      </c>
      <c r="B108" s="38" t="s">
        <v>73</v>
      </c>
      <c r="C108" s="39" t="s">
        <v>178</v>
      </c>
      <c r="D108" s="40">
        <v>5</v>
      </c>
    </row>
    <row r="109" spans="1:6" x14ac:dyDescent="0.25">
      <c r="A109" s="37">
        <v>44438</v>
      </c>
      <c r="B109" s="38" t="s">
        <v>73</v>
      </c>
      <c r="C109" s="39" t="s">
        <v>179</v>
      </c>
      <c r="D109" s="40">
        <v>2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22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16" t="s">
        <v>9</v>
      </c>
      <c r="B120" s="116"/>
      <c r="C120" s="116"/>
      <c r="D120" s="116"/>
      <c r="E120" s="116"/>
      <c r="F120" s="116"/>
    </row>
    <row r="121" spans="1:6" ht="14.25" customHeight="1" x14ac:dyDescent="0.25">
      <c r="A121" s="116"/>
      <c r="B121" s="116"/>
      <c r="C121" s="116"/>
      <c r="D121" s="116"/>
      <c r="E121" s="116"/>
      <c r="F121" s="116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A123" s="1">
        <v>44431</v>
      </c>
      <c r="B123" s="5">
        <v>2771</v>
      </c>
      <c r="C123" s="3" t="s">
        <v>151</v>
      </c>
      <c r="D123" s="4">
        <v>41.99</v>
      </c>
      <c r="E123" s="15"/>
      <c r="F123" s="15"/>
    </row>
    <row r="124" spans="1:6" ht="14.25" customHeight="1" x14ac:dyDescent="0.25">
      <c r="B124" s="5"/>
      <c r="D124" s="4">
        <v>0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41.99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16" t="s">
        <v>12</v>
      </c>
      <c r="B140" s="116"/>
      <c r="C140" s="116"/>
      <c r="D140" s="116"/>
      <c r="E140" s="116"/>
      <c r="F140" s="116"/>
    </row>
    <row r="141" spans="1:6" x14ac:dyDescent="0.25">
      <c r="A141" s="116"/>
      <c r="B141" s="116"/>
      <c r="C141" s="116"/>
      <c r="D141" s="116"/>
      <c r="E141" s="116"/>
      <c r="F141" s="116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43678</v>
      </c>
      <c r="C143" s="3" t="s">
        <v>13</v>
      </c>
      <c r="D143" s="28">
        <f>SUM(JUL!D146)</f>
        <v>1502.9500000000005</v>
      </c>
    </row>
    <row r="144" spans="1:6" x14ac:dyDescent="0.25">
      <c r="C144" s="3" t="s">
        <v>5</v>
      </c>
      <c r="D144" s="4">
        <f>SUM(D117)</f>
        <v>22</v>
      </c>
    </row>
    <row r="145" spans="1:6" x14ac:dyDescent="0.25">
      <c r="C145" s="3" t="s">
        <v>9</v>
      </c>
      <c r="D145" s="4">
        <f>SUM(-D138)</f>
        <v>-41.99</v>
      </c>
    </row>
    <row r="146" spans="1:6" x14ac:dyDescent="0.25">
      <c r="A146" s="1">
        <v>43708</v>
      </c>
      <c r="C146" s="3" t="s">
        <v>14</v>
      </c>
      <c r="D146" s="4">
        <f>SUM(D143:D145)</f>
        <v>1482.9600000000005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19" t="s">
        <v>0</v>
      </c>
      <c r="C148" s="119"/>
      <c r="D148" s="120" t="s">
        <v>1</v>
      </c>
      <c r="E148" s="120"/>
      <c r="F148" s="120"/>
    </row>
    <row r="149" spans="1:6" ht="15.75" x14ac:dyDescent="0.25">
      <c r="B149" s="119"/>
      <c r="C149" s="119"/>
      <c r="D149" s="121" t="s">
        <v>20</v>
      </c>
      <c r="E149" s="121"/>
      <c r="F149" s="121"/>
    </row>
    <row r="150" spans="1:6" ht="15.75" x14ac:dyDescent="0.25">
      <c r="B150" s="119"/>
      <c r="C150" s="119"/>
      <c r="D150" s="7" t="s">
        <v>52</v>
      </c>
      <c r="E150" s="122">
        <f>SUM('DATA ENTRY'!C4)</f>
        <v>2021</v>
      </c>
      <c r="F150" s="122"/>
    </row>
    <row r="151" spans="1:6" ht="31.5" x14ac:dyDescent="0.25">
      <c r="B151" s="119" t="s">
        <v>22</v>
      </c>
      <c r="C151" s="119"/>
      <c r="D151" s="7"/>
      <c r="E151" s="97"/>
      <c r="F151" s="97"/>
    </row>
    <row r="152" spans="1:6" x14ac:dyDescent="0.25">
      <c r="A152" s="117" t="s">
        <v>21</v>
      </c>
      <c r="B152" s="117"/>
      <c r="C152" s="117"/>
      <c r="D152" s="117"/>
    </row>
    <row r="153" spans="1:6" x14ac:dyDescent="0.25">
      <c r="A153" s="117"/>
      <c r="B153" s="117"/>
      <c r="C153" s="117"/>
      <c r="D153" s="117"/>
    </row>
    <row r="154" spans="1:6" x14ac:dyDescent="0.25">
      <c r="A154" s="116" t="s">
        <v>5</v>
      </c>
      <c r="B154" s="116"/>
      <c r="C154" s="116"/>
      <c r="D154" s="116"/>
      <c r="E154" s="116"/>
      <c r="F154" s="116"/>
    </row>
    <row r="155" spans="1:6" x14ac:dyDescent="0.25">
      <c r="A155" s="116"/>
      <c r="B155" s="116"/>
      <c r="C155" s="116"/>
      <c r="D155" s="116"/>
      <c r="E155" s="116"/>
      <c r="F155" s="116"/>
    </row>
    <row r="156" spans="1:6" x14ac:dyDescent="0.25">
      <c r="A156" s="35" t="s">
        <v>6</v>
      </c>
      <c r="B156" s="118" t="s">
        <v>7</v>
      </c>
      <c r="C156" s="118"/>
      <c r="D156" s="36" t="s">
        <v>8</v>
      </c>
      <c r="E156" s="15"/>
      <c r="F156" s="15"/>
    </row>
    <row r="157" spans="1:6" x14ac:dyDescent="0.25">
      <c r="A157" s="47">
        <v>44417</v>
      </c>
      <c r="B157" s="48" t="s">
        <v>73</v>
      </c>
      <c r="C157" s="49" t="s">
        <v>193</v>
      </c>
      <c r="D157" s="4">
        <v>6</v>
      </c>
      <c r="E157" s="15"/>
      <c r="F157" s="15"/>
    </row>
    <row r="158" spans="1:6" x14ac:dyDescent="0.25">
      <c r="A158" s="47">
        <v>44438</v>
      </c>
      <c r="B158" s="48" t="s">
        <v>73</v>
      </c>
      <c r="C158" s="49" t="s">
        <v>194</v>
      </c>
      <c r="D158" s="4">
        <v>170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176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16" t="s">
        <v>9</v>
      </c>
      <c r="B169" s="116"/>
      <c r="C169" s="116"/>
      <c r="D169" s="116"/>
      <c r="E169" s="116"/>
      <c r="F169" s="116"/>
    </row>
    <row r="170" spans="1:6" x14ac:dyDescent="0.25">
      <c r="A170" s="116"/>
      <c r="B170" s="116"/>
      <c r="C170" s="116"/>
      <c r="D170" s="116"/>
      <c r="E170" s="116"/>
      <c r="F170" s="116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>
        <v>44438</v>
      </c>
      <c r="B172" s="55">
        <v>141</v>
      </c>
      <c r="C172" s="56" t="s">
        <v>152</v>
      </c>
      <c r="D172" s="4">
        <v>170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170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16" t="s">
        <v>12</v>
      </c>
      <c r="B187" s="116"/>
      <c r="C187" s="116"/>
      <c r="D187" s="116"/>
      <c r="E187" s="116"/>
      <c r="F187" s="116"/>
    </row>
    <row r="188" spans="1:6" x14ac:dyDescent="0.25">
      <c r="A188" s="116"/>
      <c r="B188" s="116"/>
      <c r="C188" s="116"/>
      <c r="D188" s="116"/>
      <c r="E188" s="116"/>
      <c r="F188" s="116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43678</v>
      </c>
      <c r="C190" s="3" t="s">
        <v>13</v>
      </c>
      <c r="D190" s="28">
        <f>SUM(JUL!D193)</f>
        <v>1730.55</v>
      </c>
    </row>
    <row r="191" spans="1:6" x14ac:dyDescent="0.25">
      <c r="C191" s="3" t="s">
        <v>5</v>
      </c>
      <c r="D191" s="4">
        <f>SUM(D166)</f>
        <v>176</v>
      </c>
    </row>
    <row r="192" spans="1:6" x14ac:dyDescent="0.25">
      <c r="C192" s="3" t="s">
        <v>9</v>
      </c>
      <c r="D192" s="4">
        <f>SUM(-D185)</f>
        <v>-170</v>
      </c>
    </row>
    <row r="193" spans="1:6" x14ac:dyDescent="0.25">
      <c r="A193" s="1">
        <v>43708</v>
      </c>
      <c r="C193" s="3" t="s">
        <v>14</v>
      </c>
      <c r="D193" s="4">
        <f>SUM(D190:D192)</f>
        <v>1736.55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DATA ENTRY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ACCOUNT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KC2IVI</dc:creator>
  <cp:lastModifiedBy>Tom Poole</cp:lastModifiedBy>
  <cp:lastPrinted>2022-01-07T19:06:32Z</cp:lastPrinted>
  <dcterms:created xsi:type="dcterms:W3CDTF">2018-08-13T19:20:23Z</dcterms:created>
  <dcterms:modified xsi:type="dcterms:W3CDTF">2022-03-09T17:17:15Z</dcterms:modified>
</cp:coreProperties>
</file>