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0" yWindow="-15" windowWidth="12120" windowHeight="7935" activeTab="10"/>
  </bookViews>
  <sheets>
    <sheet name="JAN" sheetId="1" r:id="rId1"/>
    <sheet name="FEB" sheetId="2" r:id="rId2"/>
    <sheet name="MAR" sheetId="4" r:id="rId3"/>
    <sheet name="APR" sheetId="5" r:id="rId4"/>
    <sheet name="MAY" sheetId="6" r:id="rId5"/>
    <sheet name="JUN" sheetId="7" r:id="rId6"/>
    <sheet name="JUL" sheetId="8" r:id="rId7"/>
    <sheet name="AUG" sheetId="9" r:id="rId8"/>
    <sheet name="SEP" sheetId="10" r:id="rId9"/>
    <sheet name="OCT" sheetId="11" r:id="rId10"/>
    <sheet name="NOV" sheetId="13" r:id="rId11"/>
    <sheet name="DEC" sheetId="14" r:id="rId12"/>
    <sheet name="ACCOUNT SUMMARY" sheetId="3" r:id="rId13"/>
  </sheets>
  <calcPr calcId="125725" iterateDelta="1E-4"/>
  <fileRecoveryPr repairLoad="1"/>
</workbook>
</file>

<file path=xl/calcChain.xml><?xml version="1.0" encoding="utf-8"?>
<calcChain xmlns="http://schemas.openxmlformats.org/spreadsheetml/2006/main">
  <c r="D185" i="14"/>
  <c r="D192" s="1"/>
  <c r="D166"/>
  <c r="D191" s="1"/>
  <c r="D138"/>
  <c r="D145" s="1"/>
  <c r="D117"/>
  <c r="D144" s="1"/>
  <c r="D68"/>
  <c r="D74" s="1"/>
  <c r="D62"/>
  <c r="D73" s="1"/>
  <c r="D37"/>
  <c r="D43" s="1"/>
  <c r="D23"/>
  <c r="D42" s="1"/>
  <c r="D185" i="13"/>
  <c r="D192" s="1"/>
  <c r="D166"/>
  <c r="D191" s="1"/>
  <c r="D138"/>
  <c r="D145" s="1"/>
  <c r="D117"/>
  <c r="D144" s="1"/>
  <c r="D74"/>
  <c r="D68"/>
  <c r="D62"/>
  <c r="D73" s="1"/>
  <c r="D37"/>
  <c r="D43" s="1"/>
  <c r="D23"/>
  <c r="D42" s="1"/>
  <c r="D37" i="11" l="1"/>
  <c r="D184" l="1"/>
  <c r="D191" s="1"/>
  <c r="D165"/>
  <c r="D190" s="1"/>
  <c r="D137"/>
  <c r="D144" s="1"/>
  <c r="D116"/>
  <c r="D143" s="1"/>
  <c r="D67"/>
  <c r="D73" s="1"/>
  <c r="D61"/>
  <c r="D72" s="1"/>
  <c r="D43"/>
  <c r="D30"/>
  <c r="D42" s="1"/>
  <c r="D185" i="10" l="1"/>
  <c r="D192" s="1"/>
  <c r="D166"/>
  <c r="D191" s="1"/>
  <c r="D138"/>
  <c r="D145" s="1"/>
  <c r="D117"/>
  <c r="D144" s="1"/>
  <c r="D74"/>
  <c r="D68"/>
  <c r="D62"/>
  <c r="D73" s="1"/>
  <c r="D36"/>
  <c r="D43" s="1"/>
  <c r="D23"/>
  <c r="D42" s="1"/>
  <c r="H12" i="3"/>
  <c r="D12"/>
  <c r="D185" i="9" l="1"/>
  <c r="D192" s="1"/>
  <c r="D166"/>
  <c r="D191" s="1"/>
  <c r="D138"/>
  <c r="D145" s="1"/>
  <c r="D117"/>
  <c r="D144" s="1"/>
  <c r="D68"/>
  <c r="D74" s="1"/>
  <c r="D62"/>
  <c r="D73" s="1"/>
  <c r="D37"/>
  <c r="D43" s="1"/>
  <c r="D23"/>
  <c r="D42" s="1"/>
  <c r="D185" i="8" l="1"/>
  <c r="D192" s="1"/>
  <c r="D166"/>
  <c r="D191" s="1"/>
  <c r="D138"/>
  <c r="D145" s="1"/>
  <c r="D117"/>
  <c r="D144" s="1"/>
  <c r="D68"/>
  <c r="D74" s="1"/>
  <c r="D62"/>
  <c r="D73" s="1"/>
  <c r="D37"/>
  <c r="D43" s="1"/>
  <c r="D23"/>
  <c r="D42" s="1"/>
  <c r="D185" i="7"/>
  <c r="D192" s="1"/>
  <c r="D166"/>
  <c r="D191" s="1"/>
  <c r="D193" s="1"/>
  <c r="D190" i="8" s="1"/>
  <c r="D138" i="7"/>
  <c r="D145" s="1"/>
  <c r="D117"/>
  <c r="D144" s="1"/>
  <c r="D74"/>
  <c r="D68"/>
  <c r="D62"/>
  <c r="D73" s="1"/>
  <c r="D75" s="1"/>
  <c r="D37"/>
  <c r="D43" s="1"/>
  <c r="D23"/>
  <c r="D42" s="1"/>
  <c r="D72" i="8" l="1"/>
  <c r="D75" s="1"/>
  <c r="F12" i="3"/>
  <c r="D193" i="8"/>
  <c r="D146" i="7"/>
  <c r="D44"/>
  <c r="D41" i="8" s="1"/>
  <c r="E179" i="5"/>
  <c r="E150"/>
  <c r="E134" i="6"/>
  <c r="E105"/>
  <c r="E89"/>
  <c r="E60"/>
  <c r="E40"/>
  <c r="E44" s="1"/>
  <c r="E23"/>
  <c r="E43" s="1"/>
  <c r="E134" i="5"/>
  <c r="E105"/>
  <c r="E89"/>
  <c r="E77"/>
  <c r="E40"/>
  <c r="E44" s="1"/>
  <c r="E23"/>
  <c r="E43" s="1"/>
  <c r="D190" i="9" l="1"/>
  <c r="D193" s="1"/>
  <c r="D13" i="3"/>
  <c r="D72" i="9"/>
  <c r="D75" s="1"/>
  <c r="F13" i="3"/>
  <c r="D143" i="8"/>
  <c r="D146" s="1"/>
  <c r="B12" i="3"/>
  <c r="E45" i="6"/>
  <c r="E45" i="5"/>
  <c r="D117" i="4"/>
  <c r="D144" s="1"/>
  <c r="D117" i="1"/>
  <c r="D117" i="2"/>
  <c r="D144" s="1"/>
  <c r="D23"/>
  <c r="D185" i="4"/>
  <c r="D192" s="1"/>
  <c r="D166"/>
  <c r="D191"/>
  <c r="D139"/>
  <c r="D145" s="1"/>
  <c r="D68"/>
  <c r="D74" s="1"/>
  <c r="D62"/>
  <c r="D73" s="1"/>
  <c r="D37"/>
  <c r="D43" s="1"/>
  <c r="D23"/>
  <c r="D42" s="1"/>
  <c r="J10" i="3"/>
  <c r="C11"/>
  <c r="E11"/>
  <c r="G11"/>
  <c r="I11"/>
  <c r="J11"/>
  <c r="C12"/>
  <c r="E12"/>
  <c r="G12"/>
  <c r="I12"/>
  <c r="J12"/>
  <c r="E13"/>
  <c r="G13"/>
  <c r="D42" i="2"/>
  <c r="D37"/>
  <c r="D43" s="1"/>
  <c r="D62"/>
  <c r="D73" s="1"/>
  <c r="D68"/>
  <c r="D74" s="1"/>
  <c r="D138"/>
  <c r="D145" s="1"/>
  <c r="D166"/>
  <c r="D191" s="1"/>
  <c r="D185"/>
  <c r="D192" s="1"/>
  <c r="D23" i="1"/>
  <c r="D42" s="1"/>
  <c r="D37"/>
  <c r="D43"/>
  <c r="D62"/>
  <c r="D73" s="1"/>
  <c r="D68"/>
  <c r="D74" s="1"/>
  <c r="D75" s="1"/>
  <c r="D144"/>
  <c r="D138"/>
  <c r="D145" s="1"/>
  <c r="D166"/>
  <c r="D191" s="1"/>
  <c r="D185"/>
  <c r="D192"/>
  <c r="D143" i="9" l="1"/>
  <c r="D146" s="1"/>
  <c r="B13" i="3"/>
  <c r="C13" s="1"/>
  <c r="D190" i="10"/>
  <c r="D193" s="1"/>
  <c r="D14" i="3"/>
  <c r="E14" s="1"/>
  <c r="D72" i="10"/>
  <c r="D75" s="1"/>
  <c r="F14" i="3"/>
  <c r="D72" i="2"/>
  <c r="D75" s="1"/>
  <c r="F7" i="3"/>
  <c r="G7" s="1"/>
  <c r="K12"/>
  <c r="D193" i="1"/>
  <c r="D146"/>
  <c r="D44"/>
  <c r="H7" i="3" s="1"/>
  <c r="I7" s="1"/>
  <c r="D41" i="2"/>
  <c r="D44" s="1"/>
  <c r="K11" i="3"/>
  <c r="D15" l="1"/>
  <c r="E15" s="1"/>
  <c r="D189" i="11"/>
  <c r="D192" s="1"/>
  <c r="B14" i="3"/>
  <c r="C14" s="1"/>
  <c r="D143" i="10"/>
  <c r="D146" s="1"/>
  <c r="D143" i="2"/>
  <c r="D146" s="1"/>
  <c r="B7" i="3"/>
  <c r="C7" s="1"/>
  <c r="D41" i="4"/>
  <c r="D44" s="1"/>
  <c r="H9" i="3" s="1"/>
  <c r="H8"/>
  <c r="I8" s="1"/>
  <c r="D190" i="2"/>
  <c r="D193" s="1"/>
  <c r="D7" i="3"/>
  <c r="E7" s="1"/>
  <c r="D71" i="11"/>
  <c r="D74" s="1"/>
  <c r="F15" i="3"/>
  <c r="G14"/>
  <c r="D72" i="4"/>
  <c r="D75" s="1"/>
  <c r="F9" i="3" s="1"/>
  <c r="F8"/>
  <c r="B15" l="1"/>
  <c r="C15" s="1"/>
  <c r="D142" i="11"/>
  <c r="D145" s="1"/>
  <c r="D16" i="3"/>
  <c r="E16" s="1"/>
  <c r="D190" i="13"/>
  <c r="D193" s="1"/>
  <c r="J7" i="3"/>
  <c r="D143" i="4"/>
  <c r="D146" s="1"/>
  <c r="B9" i="3" s="1"/>
  <c r="J9" s="1"/>
  <c r="B8"/>
  <c r="C8" s="1"/>
  <c r="D190" i="4"/>
  <c r="D193" s="1"/>
  <c r="D9" i="3" s="1"/>
  <c r="D8"/>
  <c r="E8" s="1"/>
  <c r="I10"/>
  <c r="I9"/>
  <c r="F16"/>
  <c r="D72" i="13"/>
  <c r="D75" s="1"/>
  <c r="G15" i="3"/>
  <c r="G9"/>
  <c r="G10"/>
  <c r="G8"/>
  <c r="J8"/>
  <c r="K7"/>
  <c r="D44" i="8"/>
  <c r="D41" i="9" l="1"/>
  <c r="D44" s="1"/>
  <c r="H13" i="3"/>
  <c r="D190" i="14"/>
  <c r="D193" s="1"/>
  <c r="D18" i="3" s="1"/>
  <c r="E18" s="1"/>
  <c r="D17"/>
  <c r="E17" s="1"/>
  <c r="B16"/>
  <c r="C16" s="1"/>
  <c r="D143" i="13"/>
  <c r="K8" i="3"/>
  <c r="E9"/>
  <c r="E10"/>
  <c r="C10"/>
  <c r="C9"/>
  <c r="G16"/>
  <c r="D72" i="14"/>
  <c r="D75" s="1"/>
  <c r="F18" i="3" s="1"/>
  <c r="F17"/>
  <c r="D41" i="10" l="1"/>
  <c r="D44" s="1"/>
  <c r="H14" i="3"/>
  <c r="D143" i="14"/>
  <c r="D146" s="1"/>
  <c r="B18" i="3" s="1"/>
  <c r="C18" s="1"/>
  <c r="D146" i="13"/>
  <c r="B17" i="3" s="1"/>
  <c r="C17" s="1"/>
  <c r="I13"/>
  <c r="J13"/>
  <c r="C19"/>
  <c r="K9"/>
  <c r="K10"/>
  <c r="E19"/>
  <c r="G18"/>
  <c r="G17"/>
  <c r="H15" l="1"/>
  <c r="D41" i="11"/>
  <c r="D44" s="1"/>
  <c r="K13" i="3"/>
  <c r="I14"/>
  <c r="K14" s="1"/>
  <c r="J14"/>
  <c r="G19"/>
  <c r="I15" l="1"/>
  <c r="K15" s="1"/>
  <c r="J15"/>
  <c r="H16"/>
  <c r="D41" i="13"/>
  <c r="D44" s="1"/>
  <c r="I16" i="3" l="1"/>
  <c r="J16"/>
  <c r="D41" i="14"/>
  <c r="D44" s="1"/>
  <c r="H18" i="3" s="1"/>
  <c r="H17"/>
  <c r="I18" l="1"/>
  <c r="K18" s="1"/>
  <c r="J18"/>
  <c r="K16"/>
  <c r="I19"/>
  <c r="I17"/>
  <c r="K17" s="1"/>
  <c r="K19" s="1"/>
  <c r="J17"/>
</calcChain>
</file>

<file path=xl/sharedStrings.xml><?xml version="1.0" encoding="utf-8"?>
<sst xmlns="http://schemas.openxmlformats.org/spreadsheetml/2006/main" count="1565" uniqueCount="296">
  <si>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</si>
  <si>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</si>
  <si>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</si>
  <si>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</si>
  <si>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</si>
  <si>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</si>
  <si>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</si>
  <si>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</si>
  <si>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</si>
  <si>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2018</t>
  </si>
  <si>
    <t>Membership Dues - Cassandra Spellman</t>
  </si>
  <si>
    <t>Brunswick</t>
  </si>
  <si>
    <t>Class Dues - 1/2 &amp; 1/9</t>
  </si>
  <si>
    <t>Class Dues - 1/16</t>
  </si>
  <si>
    <t>Class Dues - 1/23</t>
  </si>
  <si>
    <t>Class Dues – 1/30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</si>
  <si>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</si>
  <si>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</si>
  <si>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</si>
  <si>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</si>
  <si>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</si>
  <si>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</si>
  <si>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</si>
  <si>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</si>
  <si>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</si>
  <si>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</si>
  <si>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</si>
  <si>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</si>
  <si>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</si>
  <si>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RETURN</t>
  </si>
  <si>
    <t>CHECK FEE 13.00 X 2</t>
  </si>
  <si>
    <t>DEP</t>
  </si>
  <si>
    <t>NECC Registration - MaryEllen for Theresa Crawford</t>
  </si>
  <si>
    <t>NECC Registration - Andrew &amp; Jessica</t>
  </si>
  <si>
    <t>Necc Registration - Brandy Morine</t>
  </si>
  <si>
    <t>Donation ?</t>
  </si>
  <si>
    <t>DEMO</t>
  </si>
  <si>
    <t>Riverside Center - Contract 197</t>
  </si>
  <si>
    <t>Collected for Returned check: 51.00 + 26.00</t>
  </si>
  <si>
    <t>Collection for DC Sports</t>
  </si>
  <si>
    <t>Deposit Reversal – Returned Check</t>
  </si>
  <si>
    <t>Competition Team</t>
  </si>
  <si>
    <t>Fundraiser ?</t>
  </si>
  <si>
    <t>Jerille Beaudoin</t>
  </si>
  <si>
    <t>Daisey Walsh</t>
  </si>
  <si>
    <t>Joanne Boel</t>
  </si>
  <si>
    <t>DC Sports</t>
  </si>
  <si>
    <t>NECC Registration</t>
  </si>
  <si>
    <t>February</t>
  </si>
  <si>
    <t>Class Dues – 2/6</t>
  </si>
  <si>
    <t>HF</t>
  </si>
  <si>
    <t>Class Dues – 1/02,  1/9, 1/16, 1/23, 1/30, 2/13</t>
  </si>
  <si>
    <t>Class Dues – 2/13</t>
  </si>
  <si>
    <t>Class Dues – 2/20</t>
  </si>
  <si>
    <t>Class Dues – 2/27</t>
  </si>
  <si>
    <t>Cash Collection – DC Sports Shirts</t>
  </si>
  <si>
    <t>Schuyler Ridge – Cont 193</t>
  </si>
  <si>
    <t>Bennington Health &amp; Rehab Cont 003</t>
  </si>
  <si>
    <t>Hawthorn Ridge – Cont</t>
  </si>
  <si>
    <t>Eastwick Village – Cont 196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</si>
  <si>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</si>
  <si>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</si>
  <si>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</si>
  <si>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</si>
  <si>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</si>
  <si>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</si>
  <si>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</si>
  <si>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</si>
  <si>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</si>
  <si>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</si>
  <si>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</si>
  <si>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</si>
  <si>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</si>
  <si>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</si>
  <si>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</si>
  <si>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</si>
  <si>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</si>
  <si>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</si>
  <si>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</si>
  <si>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</si>
  <si>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</si>
  <si>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</si>
  <si>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</si>
  <si>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</si>
  <si>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</si>
  <si>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Class Dues - 3/6</t>
  </si>
  <si>
    <t>Membership - Dawn Johnston</t>
  </si>
  <si>
    <t>Class Dues - 3/13</t>
  </si>
  <si>
    <t>USDA - Mary Spellman &amp; Dawn Johnston INS</t>
  </si>
  <si>
    <t>Casandra Black Skirt</t>
  </si>
  <si>
    <t>Member Taps - Kaitlyn</t>
  </si>
  <si>
    <t>Member Taps - Jess &amp; Andrew</t>
  </si>
  <si>
    <t>Halfmoon CT 10</t>
  </si>
  <si>
    <t>Glen Eddy CT 5</t>
  </si>
  <si>
    <t>DC Sports refund</t>
  </si>
  <si>
    <t>CLOG Ins</t>
  </si>
  <si>
    <t>Tom Poole - Trailer Registration</t>
  </si>
  <si>
    <t>George Beaudoin</t>
  </si>
  <si>
    <t>Tina Koonz</t>
  </si>
  <si>
    <t>2614</t>
  </si>
  <si>
    <t>Bev Quinn</t>
  </si>
  <si>
    <t>2615</t>
  </si>
  <si>
    <t>Delinda Goyer</t>
  </si>
  <si>
    <t>2616</t>
  </si>
  <si>
    <t>Hilton Garden INN - Holiday Party Deposit</t>
  </si>
  <si>
    <t>Hill Country CRU</t>
  </si>
  <si>
    <t>TRUSTCO</t>
  </si>
  <si>
    <t>April 2018</t>
  </si>
  <si>
    <t>Expenses:</t>
  </si>
  <si>
    <t>Transaction</t>
  </si>
  <si>
    <t>Type</t>
  </si>
  <si>
    <t>Shannon Morton</t>
  </si>
  <si>
    <t>Taylor Johnston</t>
  </si>
  <si>
    <t>Jessica Kaulfuss</t>
  </si>
  <si>
    <t>Ed Simon</t>
  </si>
  <si>
    <t>Sarah Matteson</t>
  </si>
  <si>
    <t>Mary Ellen Gwordz</t>
  </si>
  <si>
    <t>Casey Walsh</t>
  </si>
  <si>
    <t>Jerilee Beaudoin</t>
  </si>
  <si>
    <t>Deposits:</t>
  </si>
  <si>
    <t>Total Expences</t>
  </si>
  <si>
    <t>Total Deposits</t>
  </si>
  <si>
    <t>NECC Convention</t>
  </si>
  <si>
    <t>Casey walsh</t>
  </si>
  <si>
    <t>Samantha Leahon</t>
  </si>
  <si>
    <t>Liz Church</t>
  </si>
  <si>
    <t>Shakoah Manley</t>
  </si>
  <si>
    <t>Brandy Morine</t>
  </si>
  <si>
    <t>Margaret Pine</t>
  </si>
  <si>
    <t>Carol Saunders</t>
  </si>
  <si>
    <t>Linda Schroeder</t>
  </si>
  <si>
    <t>Staples / Stamps / Supplies</t>
  </si>
  <si>
    <t>Jackie Lawlor</t>
  </si>
  <si>
    <t>Nickel City Convention</t>
  </si>
  <si>
    <t>Audrey Koester</t>
  </si>
  <si>
    <t>Linda Rice</t>
  </si>
  <si>
    <t>Alice Grimsley</t>
  </si>
  <si>
    <t>Ralph Spalding</t>
  </si>
  <si>
    <t>Contract # 011</t>
  </si>
  <si>
    <t>Schyuler Ridge</t>
  </si>
  <si>
    <t>Contract # 020</t>
  </si>
  <si>
    <t>Spinney</t>
  </si>
  <si>
    <t>Contract # 006</t>
  </si>
  <si>
    <t>Diamond Ridge</t>
  </si>
  <si>
    <t>Contract # 012</t>
  </si>
  <si>
    <t>St. Johns / St. Joeseph Rosary</t>
  </si>
  <si>
    <t>BR Class Dues</t>
  </si>
  <si>
    <t>Mary Spellman</t>
  </si>
  <si>
    <t>Membership Dues</t>
  </si>
  <si>
    <t>HF Class Dues</t>
  </si>
  <si>
    <t>2/20, 2/27, 3/6, 3/20, 3/27, 4/3.</t>
  </si>
  <si>
    <t>May 2018</t>
  </si>
  <si>
    <t>Donation</t>
  </si>
  <si>
    <t>Ralph Spaulding</t>
  </si>
  <si>
    <t>Ink / Paper / Supplies</t>
  </si>
  <si>
    <t>Contract # 007</t>
  </si>
  <si>
    <t>Meadows</t>
  </si>
  <si>
    <t>Contract # 018</t>
  </si>
  <si>
    <t>Red Hats Society</t>
  </si>
  <si>
    <t>Contract # 009</t>
  </si>
  <si>
    <t>Teresian House</t>
  </si>
  <si>
    <t>Contract # 024</t>
  </si>
  <si>
    <t>Grafton Senior Center</t>
  </si>
  <si>
    <t>Contract # 019</t>
  </si>
  <si>
    <t>Peregrine</t>
  </si>
  <si>
    <t>Taps</t>
  </si>
  <si>
    <t>Flowers for Betty Nieckarz (SP)</t>
  </si>
  <si>
    <t>Br Class Dues</t>
  </si>
  <si>
    <t>4/24, 5/1, 5/8, 5/15, 5/22.</t>
  </si>
  <si>
    <t>June</t>
  </si>
  <si>
    <t>.</t>
  </si>
  <si>
    <t>Class Dues 6/5</t>
  </si>
  <si>
    <t>Beginner Registration - Olivia Danford</t>
  </si>
  <si>
    <t>Class Dues 5/29</t>
  </si>
  <si>
    <t>Donation for Betty (List to follow)</t>
  </si>
  <si>
    <t>Class Dues 6/12</t>
  </si>
  <si>
    <t>Donation for Betty (Linda &amp; Bob Rice)</t>
  </si>
  <si>
    <t>Class Dues 6/19</t>
  </si>
  <si>
    <t>Class Dues 6/26</t>
  </si>
  <si>
    <t>Class Dues 5/29, 6/5, 6/12, 6/19</t>
  </si>
  <si>
    <t>Schuyler Ridge - CT 026</t>
  </si>
  <si>
    <t>Home of the Good Shepard - CT 016</t>
  </si>
  <si>
    <t>Jackie Lawlor - Patched</t>
  </si>
  <si>
    <t>July</t>
  </si>
  <si>
    <t>Class Dues - 7/10</t>
  </si>
  <si>
    <t>Donation - Betty</t>
  </si>
  <si>
    <t>Class Dues - 6/26, 7/3, 7/10, 7/17</t>
  </si>
  <si>
    <t>Class Dues 7/17</t>
  </si>
  <si>
    <t>Class Dues 7/24</t>
  </si>
  <si>
    <t>Jean Basile Vest (3 yards)</t>
  </si>
  <si>
    <t>Evergreen Commons CT 022</t>
  </si>
  <si>
    <t>Rosewood Gardens CT 032</t>
  </si>
  <si>
    <t>Saratoga County Fair CT 028</t>
  </si>
  <si>
    <t>Saratoga County Fair Aud Donation</t>
  </si>
  <si>
    <t>Schuyler Ridge CT 027</t>
  </si>
  <si>
    <t>Troy City Nursing Home CT 017</t>
  </si>
  <si>
    <t>Sale of Floor</t>
  </si>
  <si>
    <t>Sale of Floor (2)</t>
  </si>
  <si>
    <t>Hoffman Car Wash Fund Raiser 1</t>
  </si>
  <si>
    <t>Coin Drop 1</t>
  </si>
  <si>
    <t>August</t>
  </si>
  <si>
    <t>Class Dues 7/31</t>
  </si>
  <si>
    <t>Class Dues 8/7</t>
  </si>
  <si>
    <t>Class Dues 8/14</t>
  </si>
  <si>
    <t>Class Dues 8/21</t>
  </si>
  <si>
    <t>Class Dues 7/31, 8/7, 8/14, 8/21</t>
  </si>
  <si>
    <t>Class Dues 8/28</t>
  </si>
  <si>
    <t>160 *</t>
  </si>
  <si>
    <t>*</t>
  </si>
  <si>
    <t>Skipped Checks</t>
  </si>
  <si>
    <t>Taps - Olivia Danford</t>
  </si>
  <si>
    <t>T-Shirt</t>
  </si>
  <si>
    <t>Hawthorn Ridge CT 031</t>
  </si>
  <si>
    <t>James Eddy Memory Care CT 030</t>
  </si>
  <si>
    <t>Washington County Fair CT 008</t>
  </si>
  <si>
    <t>Hoffmans Car Wash 2</t>
  </si>
  <si>
    <t>Coin Drop 2</t>
  </si>
  <si>
    <t>Jerrilee Beaudoin - HCC Annual Picnic</t>
  </si>
  <si>
    <t>Fran Beaudoin - HCC Annual Picnic</t>
  </si>
  <si>
    <t>George Beaudoin - Ink Cartridges</t>
  </si>
  <si>
    <t>September</t>
  </si>
  <si>
    <t>BALANCE</t>
  </si>
  <si>
    <t>Hoffmans Car Wash Fund Raiser</t>
  </si>
  <si>
    <t>Beginner Class Registration</t>
  </si>
  <si>
    <t>Beginner Class Dues</t>
  </si>
  <si>
    <t>Class Dues - 9/11</t>
  </si>
  <si>
    <t>Beginner Class Dues - 9/18</t>
  </si>
  <si>
    <t>Class Dues - 9/18</t>
  </si>
  <si>
    <t>Beginner Class Dues - 9/25</t>
  </si>
  <si>
    <t>Class Dues - 9/25</t>
  </si>
  <si>
    <t>2019</t>
  </si>
  <si>
    <t>Membership Registration</t>
  </si>
  <si>
    <t>Shannon Morton - Refund</t>
  </si>
  <si>
    <t>Aud Donation - Schaghticoke Fair</t>
  </si>
  <si>
    <t>Tapsfor Sam Leahon</t>
  </si>
  <si>
    <t>Aud Donation - Beltron</t>
  </si>
  <si>
    <t>George Beaudoin -</t>
  </si>
  <si>
    <t>Certified Mailing</t>
  </si>
  <si>
    <t>Print Graphics, 50 ft. Sound Cables</t>
  </si>
  <si>
    <t>October</t>
  </si>
  <si>
    <t>Beginner Registration - Wendy Face</t>
  </si>
  <si>
    <t>Class Dues - 8/28, 9/4,11,18,25, 10/2, 9</t>
  </si>
  <si>
    <t>Beg Class Dues - 10/9</t>
  </si>
  <si>
    <t>Class Dues - 10/9</t>
  </si>
  <si>
    <t>Class Dues - 10/2</t>
  </si>
  <si>
    <t>Beg Class Dues = 10/2</t>
  </si>
  <si>
    <t>Membership</t>
  </si>
  <si>
    <t>Class Dues - 10/16</t>
  </si>
  <si>
    <t>Beg Class Dues - 10/16</t>
  </si>
  <si>
    <t>Class Dues - 10/23</t>
  </si>
  <si>
    <t>Beg Class Dues - 10/23</t>
  </si>
  <si>
    <t>Class Dues - 10/30</t>
  </si>
  <si>
    <t>Beg Class Dues - 10/30</t>
  </si>
  <si>
    <t>154</t>
  </si>
  <si>
    <t>USDA Annual Insurance</t>
  </si>
  <si>
    <t>157</t>
  </si>
  <si>
    <t>158</t>
  </si>
  <si>
    <t>Non Member Taps</t>
  </si>
  <si>
    <t>Audience Donation</t>
  </si>
  <si>
    <t>Barb Dzembo - Halloween Party Supplies</t>
  </si>
  <si>
    <t>Alice Grimsley - Halloween Party Supplies</t>
  </si>
  <si>
    <t>4 Sets Taps</t>
  </si>
  <si>
    <t>2 Sets Taps</t>
  </si>
  <si>
    <t>Goold's Orchard</t>
  </si>
  <si>
    <t>George Beaudoin - Stamps</t>
  </si>
  <si>
    <t>Jackie Lawlor - Stamps / Envelopes</t>
  </si>
  <si>
    <t>Military Moms</t>
  </si>
  <si>
    <t>HILL COUNTRY CLOGGERS - ACCOUNTS SUMMARY 2018</t>
  </si>
  <si>
    <t>November</t>
  </si>
  <si>
    <t>December</t>
  </si>
  <si>
    <t>Non Member Christmas Party</t>
  </si>
  <si>
    <t>Class Dues 11/20</t>
  </si>
  <si>
    <t>Beg Class Dues 11/20</t>
  </si>
  <si>
    <t>West Hoosick Babtist Church</t>
  </si>
  <si>
    <t>Tamerack Schools</t>
  </si>
  <si>
    <t>CLOG Insurance</t>
  </si>
  <si>
    <t>Donation / Greenbush Yogurt</t>
  </si>
  <si>
    <t>Class Dues 11/13</t>
  </si>
  <si>
    <t>Beginner Class Dues 11/13</t>
  </si>
  <si>
    <t>Christmas Party No-Show</t>
  </si>
  <si>
    <t>Class Dues 12/11</t>
  </si>
  <si>
    <t>Class Dues 12/18</t>
  </si>
  <si>
    <t>Class Dues 11/16, 23, 30, 12/4, 11, 18</t>
  </si>
  <si>
    <t>George Beaudoin - Christmas Gifts (Kids)</t>
  </si>
  <si>
    <t>Colonie Senior Center CT 014</t>
  </si>
  <si>
    <t>Eastwick Village CT 033</t>
  </si>
  <si>
    <t>Eastwick Village CT 033- AUD Donation</t>
  </si>
  <si>
    <t>Shoe Laces</t>
  </si>
  <si>
    <t>Rosewood Gardens Rehab CT 039</t>
  </si>
  <si>
    <t>Cheryl Kaulfuss</t>
  </si>
  <si>
    <t>Hilton Garden INN - Christmas Party</t>
  </si>
  <si>
    <t>Colonie Center - CT 014</t>
  </si>
  <si>
    <t>Class Dues 11/6</t>
  </si>
  <si>
    <t>Beg Class Dues 11/6</t>
  </si>
  <si>
    <t>Margaret Pine - Donuts / cyder</t>
  </si>
  <si>
    <t>Washington Center / Rehab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</si>
</sst>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mm/dd/yy;@"/>
    <numFmt numFmtId="165" formatCode="_(\$* #,##0.00_);_(\$* \(#,##0.00\);_(\$* \-??_);_(@_)"/>
    <numFmt numFmtId="166" formatCode="\$#,##0.00;[Red]\$#,##0.00"/>
    <numFmt numFmtId="167" formatCode="m/d/yy;@"/>
    <numFmt numFmtId="168" formatCode="m/d;@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sz val="11"/>
      <color theme="1"/>
      <name val="Calibri"/>
      <family val="2"/>
      <scheme val="minor"/>
    </font>
    <font>
      <i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58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  <protection locked="0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0" borderId="13" xfId="1" applyNumberFormat="1" applyFill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166" fontId="2" fillId="0" borderId="0" xfId="1" applyNumberFormat="1" applyAlignment="1">
      <alignment horizontal="right"/>
    </xf>
    <xf numFmtId="49" fontId="13" fillId="0" borderId="0" xfId="1" applyNumberFormat="1" applyFont="1" applyAlignment="1">
      <alignment horizontal="left"/>
    </xf>
    <xf numFmtId="164" fontId="2" fillId="0" borderId="0" xfId="1" applyNumberFormat="1" applyAlignment="1" applyProtection="1">
      <alignment horizontal="center"/>
      <protection locked="0"/>
    </xf>
    <xf numFmtId="49" fontId="14" fillId="0" borderId="0" xfId="2" applyNumberFormat="1" applyFont="1" applyFill="1" applyBorder="1" applyAlignment="1" applyProtection="1"/>
    <xf numFmtId="0" fontId="5" fillId="0" borderId="0" xfId="1" applyFont="1" applyBorder="1" applyAlignment="1">
      <alignment horizontal="center"/>
    </xf>
    <xf numFmtId="0" fontId="1" fillId="0" borderId="0" xfId="5" applyAlignment="1">
      <alignment horizontal="center"/>
    </xf>
    <xf numFmtId="164" fontId="1" fillId="0" borderId="0" xfId="5" applyNumberFormat="1" applyAlignment="1">
      <alignment horizontal="center"/>
    </xf>
    <xf numFmtId="0" fontId="1" fillId="0" borderId="0" xfId="5" applyAlignment="1">
      <alignment horizontal="left"/>
    </xf>
    <xf numFmtId="49" fontId="17" fillId="0" borderId="0" xfId="5" applyNumberFormat="1" applyFont="1" applyAlignment="1">
      <alignment horizontal="right"/>
    </xf>
    <xf numFmtId="164" fontId="18" fillId="0" borderId="0" xfId="5" applyNumberFormat="1" applyFont="1" applyAlignment="1"/>
    <xf numFmtId="49" fontId="1" fillId="0" borderId="0" xfId="5" applyNumberFormat="1" applyAlignment="1">
      <alignment horizontal="center"/>
    </xf>
    <xf numFmtId="44" fontId="1" fillId="0" borderId="0" xfId="5" applyNumberFormat="1" applyAlignment="1">
      <alignment horizontal="center"/>
    </xf>
    <xf numFmtId="164" fontId="15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44" fontId="15" fillId="0" borderId="0" xfId="5" applyNumberFormat="1" applyFont="1" applyAlignment="1">
      <alignment horizontal="center"/>
    </xf>
    <xf numFmtId="164" fontId="1" fillId="0" borderId="15" xfId="5" applyNumberFormat="1" applyBorder="1" applyAlignment="1">
      <alignment horizontal="center"/>
    </xf>
    <xf numFmtId="0" fontId="1" fillId="0" borderId="15" xfId="5" applyBorder="1" applyAlignment="1">
      <alignment horizontal="center"/>
    </xf>
    <xf numFmtId="0" fontId="1" fillId="0" borderId="15" xfId="5" applyBorder="1" applyAlignment="1">
      <alignment horizontal="left"/>
    </xf>
    <xf numFmtId="44" fontId="1" fillId="0" borderId="15" xfId="5" applyNumberFormat="1" applyBorder="1" applyAlignment="1">
      <alignment horizontal="center"/>
    </xf>
    <xf numFmtId="164" fontId="1" fillId="0" borderId="16" xfId="5" applyNumberFormat="1" applyBorder="1" applyAlignment="1">
      <alignment horizontal="center"/>
    </xf>
    <xf numFmtId="0" fontId="1" fillId="0" borderId="16" xfId="5" applyBorder="1" applyAlignment="1">
      <alignment horizontal="center"/>
    </xf>
    <xf numFmtId="0" fontId="1" fillId="0" borderId="16" xfId="5" applyBorder="1" applyAlignment="1">
      <alignment horizontal="left"/>
    </xf>
    <xf numFmtId="44" fontId="1" fillId="0" borderId="16" xfId="5" applyNumberFormat="1" applyBorder="1" applyAlignment="1">
      <alignment horizontal="center"/>
    </xf>
    <xf numFmtId="0" fontId="15" fillId="0" borderId="0" xfId="5" applyFont="1" applyAlignment="1">
      <alignment horizontal="right"/>
    </xf>
    <xf numFmtId="164" fontId="1" fillId="0" borderId="0" xfId="5" applyNumberFormat="1" applyFont="1" applyAlignment="1">
      <alignment horizontal="center"/>
    </xf>
    <xf numFmtId="0" fontId="1" fillId="0" borderId="0" xfId="5" applyFont="1" applyAlignment="1">
      <alignment horizontal="center"/>
    </xf>
    <xf numFmtId="0" fontId="1" fillId="0" borderId="0" xfId="5" applyFont="1" applyAlignment="1">
      <alignment horizontal="left"/>
    </xf>
    <xf numFmtId="44" fontId="1" fillId="0" borderId="0" xfId="5" applyNumberFormat="1" applyFont="1" applyAlignment="1">
      <alignment horizontal="right"/>
    </xf>
    <xf numFmtId="168" fontId="1" fillId="0" borderId="0" xfId="5" applyNumberFormat="1" applyAlignment="1">
      <alignment horizontal="left"/>
    </xf>
    <xf numFmtId="168" fontId="1" fillId="0" borderId="15" xfId="5" applyNumberFormat="1" applyBorder="1" applyAlignment="1">
      <alignment horizontal="left"/>
    </xf>
    <xf numFmtId="168" fontId="1" fillId="0" borderId="16" xfId="5" applyNumberFormat="1" applyBorder="1" applyAlignment="1">
      <alignment horizontal="left"/>
    </xf>
    <xf numFmtId="168" fontId="1" fillId="0" borderId="0" xfId="5" applyNumberFormat="1" applyFont="1" applyAlignment="1">
      <alignment horizontal="left"/>
    </xf>
    <xf numFmtId="0" fontId="1" fillId="0" borderId="0" xfId="5" applyAlignment="1"/>
    <xf numFmtId="0" fontId="1" fillId="0" borderId="15" xfId="5" applyBorder="1" applyAlignment="1"/>
    <xf numFmtId="0" fontId="1" fillId="0" borderId="16" xfId="5" applyBorder="1" applyAlignment="1"/>
    <xf numFmtId="0" fontId="1" fillId="0" borderId="0" xfId="5" applyFont="1" applyAlignment="1"/>
    <xf numFmtId="44" fontId="1" fillId="0" borderId="0" xfId="5" applyNumberFormat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65" fontId="2" fillId="0" borderId="0" xfId="1" applyNumberFormat="1" applyFill="1" applyBorder="1" applyAlignment="1" applyProtection="1">
      <alignment horizontal="center"/>
      <protection locked="0"/>
    </xf>
    <xf numFmtId="165" fontId="2" fillId="3" borderId="0" xfId="1" applyNumberFormat="1" applyFill="1" applyBorder="1" applyAlignment="1" applyProtection="1">
      <alignment horizontal="center"/>
      <protection locked="0"/>
    </xf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165" fontId="2" fillId="3" borderId="1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0" fontId="7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64" fontId="15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64" fontId="18" fillId="0" borderId="0" xfId="5" applyNumberFormat="1" applyFont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right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219728979115476E-2"/>
          <c:y val="7.7193246961509684E-2"/>
          <c:w val="0.6755860197903818"/>
          <c:h val="0.80000274123746218"/>
        </c:manualLayout>
      </c:layout>
      <c:lineChart>
        <c:grouping val="standard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5001.18</c:v>
                </c:pt>
                <c:pt idx="1">
                  <c:v>5564.18</c:v>
                </c:pt>
                <c:pt idx="2">
                  <c:v>5590.93</c:v>
                </c:pt>
                <c:pt idx="3">
                  <c:v>4106.18</c:v>
                </c:pt>
                <c:pt idx="4">
                  <c:v>4421.1899999999996</c:v>
                </c:pt>
                <c:pt idx="5">
                  <c:v>4277.3500000000004</c:v>
                </c:pt>
                <c:pt idx="6">
                  <c:v>5232.3500000000004</c:v>
                </c:pt>
                <c:pt idx="7">
                  <c:v>5544.3600000000006</c:v>
                </c:pt>
                <c:pt idx="8">
                  <c:v>5494.9600000000009</c:v>
                </c:pt>
                <c:pt idx="9">
                  <c:v>5626.9600000000009</c:v>
                </c:pt>
                <c:pt idx="10">
                  <c:v>5242.4600000000009</c:v>
                </c:pt>
                <c:pt idx="11">
                  <c:v>5715.0900000000011</c:v>
                </c:pt>
              </c:numCache>
            </c:numRef>
          </c:val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2082.94</c:v>
                </c:pt>
                <c:pt idx="1">
                  <c:v>2082.94</c:v>
                </c:pt>
                <c:pt idx="2">
                  <c:v>2082.94</c:v>
                </c:pt>
                <c:pt idx="3">
                  <c:v>172.35</c:v>
                </c:pt>
                <c:pt idx="4">
                  <c:v>222.35</c:v>
                </c:pt>
                <c:pt idx="5">
                  <c:v>222.35</c:v>
                </c:pt>
                <c:pt idx="6">
                  <c:v>949.04000000000008</c:v>
                </c:pt>
                <c:pt idx="7">
                  <c:v>1516</c:v>
                </c:pt>
                <c:pt idx="8">
                  <c:v>1561</c:v>
                </c:pt>
                <c:pt idx="9">
                  <c:v>1561</c:v>
                </c:pt>
                <c:pt idx="10">
                  <c:v>1586</c:v>
                </c:pt>
                <c:pt idx="11">
                  <c:v>1586</c:v>
                </c:pt>
              </c:numCache>
            </c:numRef>
          </c:val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2050.5</c:v>
                </c:pt>
                <c:pt idx="1">
                  <c:v>2050.66</c:v>
                </c:pt>
                <c:pt idx="2">
                  <c:v>2050.83</c:v>
                </c:pt>
                <c:pt idx="3">
                  <c:v>2051.17</c:v>
                </c:pt>
                <c:pt idx="4">
                  <c:v>2051.52</c:v>
                </c:pt>
                <c:pt idx="5">
                  <c:v>2051.86</c:v>
                </c:pt>
                <c:pt idx="6">
                  <c:v>2052.38</c:v>
                </c:pt>
                <c:pt idx="7">
                  <c:v>2052.9</c:v>
                </c:pt>
                <c:pt idx="8">
                  <c:v>2053.4100000000003</c:v>
                </c:pt>
                <c:pt idx="9">
                  <c:v>2053.9300000000003</c:v>
                </c:pt>
                <c:pt idx="10">
                  <c:v>2054.4400000000005</c:v>
                </c:pt>
                <c:pt idx="11">
                  <c:v>2054.9600000000005</c:v>
                </c:pt>
              </c:numCache>
            </c:numRef>
          </c:val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4076.75</c:v>
                </c:pt>
                <c:pt idx="1">
                  <c:v>3949</c:v>
                </c:pt>
                <c:pt idx="2">
                  <c:v>3998.5</c:v>
                </c:pt>
                <c:pt idx="3">
                  <c:v>4156.5</c:v>
                </c:pt>
                <c:pt idx="4">
                  <c:v>4205.51</c:v>
                </c:pt>
                <c:pt idx="5">
                  <c:v>4542.51</c:v>
                </c:pt>
                <c:pt idx="6">
                  <c:v>4675.51</c:v>
                </c:pt>
                <c:pt idx="7">
                  <c:v>4721.93</c:v>
                </c:pt>
                <c:pt idx="8">
                  <c:v>5145.93</c:v>
                </c:pt>
                <c:pt idx="9">
                  <c:v>5392.7300000000005</c:v>
                </c:pt>
                <c:pt idx="10">
                  <c:v>6112.7300000000005</c:v>
                </c:pt>
                <c:pt idx="11">
                  <c:v>4977.4500000000007</c:v>
                </c:pt>
              </c:numCache>
            </c:numRef>
          </c:val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11128.43</c:v>
                </c:pt>
                <c:pt idx="1">
                  <c:v>11563.84</c:v>
                </c:pt>
                <c:pt idx="2">
                  <c:v>11640.26</c:v>
                </c:pt>
                <c:pt idx="3">
                  <c:v>10313.85</c:v>
                </c:pt>
                <c:pt idx="4">
                  <c:v>10678.22</c:v>
                </c:pt>
                <c:pt idx="5">
                  <c:v>10871.720000000001</c:v>
                </c:pt>
                <c:pt idx="6">
                  <c:v>11960.240000000002</c:v>
                </c:pt>
                <c:pt idx="7">
                  <c:v>12319.19</c:v>
                </c:pt>
                <c:pt idx="8">
                  <c:v>12694.300000000001</c:v>
                </c:pt>
                <c:pt idx="9">
                  <c:v>13073.620000000003</c:v>
                </c:pt>
                <c:pt idx="10">
                  <c:v>13409.630000000001</c:v>
                </c:pt>
                <c:pt idx="11">
                  <c:v>12747.500000000002</c:v>
                </c:pt>
              </c:numCache>
            </c:numRef>
          </c:val>
        </c:ser>
        <c:marker val="1"/>
        <c:axId val="171374464"/>
        <c:axId val="171134976"/>
      </c:lineChart>
      <c:catAx>
        <c:axId val="1713744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134976"/>
        <c:crossesAt val="0"/>
        <c:auto val="1"/>
        <c:lblAlgn val="ctr"/>
        <c:lblOffset val="100"/>
        <c:tickLblSkip val="1"/>
        <c:tickMarkSkip val="1"/>
      </c:catAx>
      <c:valAx>
        <c:axId val="17113497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374464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73"/>
          <c:y val="0.30877303494957881"/>
          <c:w val="0.18617637678233387"/>
          <c:h val="0.42105410507897073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1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1545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10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10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5832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10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993975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1545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21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21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5832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21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993975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51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51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5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48</xdr:row>
      <xdr:rowOff>28575</xdr:rowOff>
    </xdr:from>
    <xdr:to>
      <xdr:col>0</xdr:col>
      <xdr:colOff>533400</xdr:colOff>
      <xdr:row>50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44025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97</xdr:row>
      <xdr:rowOff>47625</xdr:rowOff>
    </xdr:from>
    <xdr:to>
      <xdr:col>0</xdr:col>
      <xdr:colOff>495300</xdr:colOff>
      <xdr:row>99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3090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120650</xdr:colOff>
      <xdr:row>146</xdr:row>
      <xdr:rowOff>112712</xdr:rowOff>
    </xdr:from>
    <xdr:to>
      <xdr:col>0</xdr:col>
      <xdr:colOff>558800</xdr:colOff>
      <xdr:row>149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27790775"/>
          <a:ext cx="438150" cy="530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" style="2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3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43102</v>
      </c>
      <c r="B11" s="2" t="s">
        <v>9</v>
      </c>
      <c r="C11" s="3" t="s">
        <v>10</v>
      </c>
      <c r="D11" s="4">
        <v>10</v>
      </c>
    </row>
    <row r="12" spans="1:12">
      <c r="A12" s="1">
        <v>43110</v>
      </c>
      <c r="B12" s="2" t="s">
        <v>11</v>
      </c>
      <c r="C12" s="3" t="s">
        <v>12</v>
      </c>
      <c r="D12" s="4">
        <v>61</v>
      </c>
    </row>
    <row r="13" spans="1:12">
      <c r="A13" s="1">
        <v>43117</v>
      </c>
      <c r="B13" s="5" t="s">
        <v>11</v>
      </c>
      <c r="C13" s="3" t="s">
        <v>13</v>
      </c>
      <c r="D13" s="4">
        <v>25</v>
      </c>
    </row>
    <row r="14" spans="1:12">
      <c r="A14" s="1">
        <v>43124</v>
      </c>
      <c r="B14" s="19" t="s">
        <v>11</v>
      </c>
      <c r="C14" s="3" t="s">
        <v>14</v>
      </c>
      <c r="D14" s="4">
        <v>28</v>
      </c>
    </row>
    <row r="15" spans="1:12">
      <c r="A15" s="1">
        <v>43131</v>
      </c>
      <c r="B15" s="2" t="s">
        <v>11</v>
      </c>
      <c r="C15" s="3" t="s">
        <v>15</v>
      </c>
      <c r="D15" s="4">
        <v>25</v>
      </c>
      <c r="H15" s="1"/>
      <c r="I15" s="20"/>
    </row>
    <row r="16" spans="1:12">
      <c r="D16" s="4">
        <v>0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149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B27" s="5"/>
      <c r="D27" s="4">
        <v>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0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43101</v>
      </c>
      <c r="B41" s="5"/>
      <c r="C41" s="3" t="s">
        <v>20</v>
      </c>
      <c r="D41" s="29">
        <v>3927.75</v>
      </c>
    </row>
    <row r="42" spans="1:12">
      <c r="B42" s="5"/>
      <c r="C42" s="3" t="s">
        <v>5</v>
      </c>
      <c r="D42" s="29">
        <f>SUM(D23)</f>
        <v>149</v>
      </c>
    </row>
    <row r="43" spans="1:12">
      <c r="B43" s="5"/>
      <c r="C43" s="3" t="s">
        <v>16</v>
      </c>
      <c r="D43" s="29">
        <f>SUM(-D37)</f>
        <v>0</v>
      </c>
    </row>
    <row r="44" spans="1:12">
      <c r="A44" s="1">
        <v>43465</v>
      </c>
      <c r="C44" s="3" t="s">
        <v>21</v>
      </c>
      <c r="D44" s="4">
        <f>SUM(D41:D43)</f>
        <v>4076.75</v>
      </c>
    </row>
    <row r="47" spans="1:12">
      <c r="A47" s="30"/>
      <c r="B47" s="31"/>
      <c r="C47" s="32"/>
      <c r="D47" s="33"/>
      <c r="E47" s="34"/>
      <c r="F47" s="34"/>
      <c r="H47" s="21"/>
    </row>
    <row r="48" spans="1:12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3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43131</v>
      </c>
      <c r="C60" s="3" t="s">
        <v>23</v>
      </c>
      <c r="D60" s="4">
        <v>0.17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0.17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43101</v>
      </c>
      <c r="C72" s="3" t="s">
        <v>25</v>
      </c>
      <c r="D72" s="4">
        <v>2050.33</v>
      </c>
    </row>
    <row r="73" spans="1:6">
      <c r="C73" s="3" t="s">
        <v>5</v>
      </c>
      <c r="D73" s="4">
        <f>SUM(D62)</f>
        <v>0.17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43131</v>
      </c>
      <c r="C75" s="3" t="s">
        <v>26</v>
      </c>
      <c r="D75" s="4">
        <f>SUM(D72:D74)</f>
        <v>2050.5</v>
      </c>
    </row>
    <row r="76" spans="1:6">
      <c r="A76" s="30"/>
      <c r="B76" s="31"/>
      <c r="C76" s="32"/>
      <c r="D76" s="33"/>
      <c r="E76" s="34"/>
      <c r="F76" s="34"/>
    </row>
    <row r="77" spans="1:6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3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43102</v>
      </c>
      <c r="B107" s="39" t="s">
        <v>29</v>
      </c>
      <c r="C107" s="40" t="s">
        <v>30</v>
      </c>
      <c r="D107" s="41">
        <v>26</v>
      </c>
    </row>
    <row r="108" spans="1:6" s="42" customFormat="1">
      <c r="A108" s="38">
        <v>43116</v>
      </c>
      <c r="B108" s="39" t="s">
        <v>31</v>
      </c>
      <c r="C108" s="40" t="s">
        <v>32</v>
      </c>
      <c r="D108" s="41">
        <v>123</v>
      </c>
    </row>
    <row r="109" spans="1:6">
      <c r="A109" s="19">
        <v>43117</v>
      </c>
      <c r="B109" s="43" t="s">
        <v>31</v>
      </c>
      <c r="C109" s="35" t="s">
        <v>33</v>
      </c>
      <c r="D109" s="29">
        <v>88</v>
      </c>
      <c r="E109" s="16"/>
      <c r="F109" s="16"/>
    </row>
    <row r="110" spans="1:6">
      <c r="A110" s="1">
        <v>43117</v>
      </c>
      <c r="B110" s="5" t="s">
        <v>31</v>
      </c>
      <c r="C110" s="3" t="s">
        <v>34</v>
      </c>
      <c r="D110" s="4">
        <v>40</v>
      </c>
      <c r="E110" s="16"/>
      <c r="F110" s="16"/>
    </row>
    <row r="111" spans="1:6" ht="14.25" customHeight="1">
      <c r="A111" s="1">
        <v>43124</v>
      </c>
      <c r="B111" s="2" t="s">
        <v>31</v>
      </c>
      <c r="C111" s="3" t="s">
        <v>35</v>
      </c>
      <c r="D111" s="4">
        <v>11</v>
      </c>
      <c r="E111" s="16"/>
      <c r="F111" s="16"/>
    </row>
    <row r="112" spans="1:6" ht="14.25" customHeight="1">
      <c r="A112" s="1">
        <v>43129</v>
      </c>
      <c r="B112" s="5" t="s">
        <v>36</v>
      </c>
      <c r="C112" s="3" t="s">
        <v>37</v>
      </c>
      <c r="D112" s="4">
        <v>100</v>
      </c>
      <c r="E112" s="16"/>
      <c r="F112" s="16"/>
    </row>
    <row r="113" spans="1:6" ht="14.25" customHeight="1">
      <c r="A113" s="1">
        <v>43131</v>
      </c>
      <c r="B113" s="2" t="s">
        <v>31</v>
      </c>
      <c r="C113" s="3" t="s">
        <v>38</v>
      </c>
      <c r="D113" s="4">
        <v>77</v>
      </c>
      <c r="E113" s="16"/>
      <c r="F113" s="16"/>
    </row>
    <row r="114" spans="1:6" ht="14.25" customHeight="1">
      <c r="A114" s="1">
        <v>43131</v>
      </c>
      <c r="B114" s="2" t="s">
        <v>31</v>
      </c>
      <c r="C114" s="3" t="s">
        <v>39</v>
      </c>
      <c r="D114" s="4">
        <v>27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492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43102</v>
      </c>
      <c r="B123" s="5"/>
      <c r="C123" s="3" t="s">
        <v>40</v>
      </c>
      <c r="D123" s="4">
        <v>51</v>
      </c>
      <c r="E123" s="16"/>
      <c r="F123" s="16"/>
    </row>
    <row r="124" spans="1:6" ht="14.25" customHeight="1">
      <c r="B124" s="5"/>
      <c r="D124" s="4">
        <v>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B133" s="5"/>
      <c r="D133" s="4">
        <v>0</v>
      </c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51</v>
      </c>
    </row>
    <row r="139" spans="1:6">
      <c r="A139" s="30"/>
      <c r="B139" s="31"/>
      <c r="C139" s="32"/>
      <c r="D139" s="33"/>
      <c r="E139" s="34"/>
      <c r="F139" s="34"/>
    </row>
    <row r="140" spans="1:6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43101</v>
      </c>
      <c r="C143" s="3" t="s">
        <v>20</v>
      </c>
      <c r="D143" s="4">
        <v>4560.18</v>
      </c>
    </row>
    <row r="144" spans="1:6">
      <c r="C144" s="3" t="s">
        <v>5</v>
      </c>
      <c r="D144" s="4">
        <f>SUM(D117)</f>
        <v>492</v>
      </c>
    </row>
    <row r="145" spans="1:6">
      <c r="C145" s="3" t="s">
        <v>16</v>
      </c>
      <c r="D145" s="4">
        <f>SUM(-D138)</f>
        <v>-51</v>
      </c>
    </row>
    <row r="146" spans="1:6">
      <c r="A146" s="1">
        <v>43131</v>
      </c>
      <c r="C146" s="3" t="s">
        <v>21</v>
      </c>
      <c r="D146" s="4">
        <f>SUM(D143:D145)</f>
        <v>5001.18</v>
      </c>
    </row>
    <row r="147" spans="1:6">
      <c r="A147" s="30"/>
      <c r="B147" s="31"/>
      <c r="C147" s="32"/>
      <c r="D147" s="33"/>
      <c r="E147" s="34"/>
      <c r="F147" s="34"/>
    </row>
    <row r="148" spans="1:6" ht="18.75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3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8"/>
      <c r="F151" s="8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>
        <v>43129</v>
      </c>
      <c r="B157" s="49" t="s">
        <v>31</v>
      </c>
      <c r="C157" s="50" t="s">
        <v>42</v>
      </c>
      <c r="D157" s="4">
        <v>100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100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>
        <v>43127</v>
      </c>
      <c r="B172" s="56">
        <v>109</v>
      </c>
      <c r="C172" s="57" t="s">
        <v>43</v>
      </c>
      <c r="D172" s="4">
        <v>9</v>
      </c>
      <c r="E172" s="16"/>
      <c r="F172" s="16"/>
    </row>
    <row r="173" spans="1:6">
      <c r="A173" s="55">
        <v>43127</v>
      </c>
      <c r="B173" s="56">
        <v>110</v>
      </c>
      <c r="C173" s="57" t="s">
        <v>44</v>
      </c>
      <c r="D173" s="4">
        <v>9</v>
      </c>
      <c r="E173" s="16"/>
      <c r="F173" s="16"/>
    </row>
    <row r="174" spans="1:6">
      <c r="A174" s="55">
        <v>43127</v>
      </c>
      <c r="B174" s="56">
        <v>111</v>
      </c>
      <c r="C174" s="57" t="s">
        <v>45</v>
      </c>
      <c r="D174" s="4">
        <v>9</v>
      </c>
      <c r="E174" s="16"/>
      <c r="F174" s="16"/>
    </row>
    <row r="175" spans="1:6">
      <c r="A175" s="55">
        <v>43127</v>
      </c>
      <c r="B175" s="56">
        <v>112</v>
      </c>
      <c r="C175" s="58" t="s">
        <v>46</v>
      </c>
      <c r="D175" s="29">
        <v>72</v>
      </c>
      <c r="E175" s="16"/>
      <c r="F175" s="16"/>
    </row>
    <row r="176" spans="1:6">
      <c r="A176" s="55">
        <v>43127</v>
      </c>
      <c r="B176" s="56">
        <v>113</v>
      </c>
      <c r="C176" s="3" t="s">
        <v>47</v>
      </c>
      <c r="D176" s="4">
        <v>510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609</v>
      </c>
    </row>
    <row r="186" spans="1:6">
      <c r="A186" s="30"/>
      <c r="B186" s="31"/>
      <c r="C186" s="32"/>
      <c r="D186" s="33"/>
      <c r="E186" s="34"/>
      <c r="F186" s="34"/>
    </row>
    <row r="187" spans="1:6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42979</v>
      </c>
      <c r="C190" s="3" t="s">
        <v>20</v>
      </c>
      <c r="D190" s="4">
        <v>2591.94</v>
      </c>
    </row>
    <row r="191" spans="1:6">
      <c r="C191" s="3" t="s">
        <v>5</v>
      </c>
      <c r="D191" s="4">
        <f>SUM(D166)</f>
        <v>100</v>
      </c>
    </row>
    <row r="192" spans="1:6">
      <c r="C192" s="3" t="s">
        <v>16</v>
      </c>
      <c r="D192" s="4">
        <f>SUM(-D185)</f>
        <v>-609</v>
      </c>
    </row>
    <row r="193" spans="1:6">
      <c r="A193" s="1">
        <v>43008</v>
      </c>
      <c r="C193" s="3" t="s">
        <v>21</v>
      </c>
      <c r="D193" s="4">
        <f>SUM(D190:D192)</f>
        <v>2082.94</v>
      </c>
    </row>
    <row r="194" spans="1:6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02" bottom="0.75972222222222197" header="0.51180555555555596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94"/>
  <sheetViews>
    <sheetView zoomScale="120" zoomScaleNormal="120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7" ht="14.25" customHeight="1">
      <c r="B1" s="144" t="s">
        <v>0</v>
      </c>
      <c r="C1" s="144"/>
      <c r="D1" s="145" t="s">
        <v>1</v>
      </c>
      <c r="E1" s="145"/>
      <c r="F1" s="145"/>
    </row>
    <row r="2" spans="1:7" ht="14.25" customHeight="1">
      <c r="B2" s="144"/>
      <c r="C2" s="144"/>
      <c r="D2" s="146" t="s">
        <v>2</v>
      </c>
      <c r="E2" s="146"/>
      <c r="F2" s="146"/>
      <c r="G2" s="6"/>
    </row>
    <row r="3" spans="1:7" ht="15.75">
      <c r="B3" s="144"/>
      <c r="C3" s="144"/>
      <c r="D3" s="7" t="s">
        <v>239</v>
      </c>
      <c r="E3" s="147">
        <v>2018</v>
      </c>
      <c r="F3" s="147"/>
    </row>
    <row r="4" spans="1:7" ht="14.25" customHeight="1">
      <c r="A4" s="148" t="s">
        <v>4</v>
      </c>
      <c r="B4" s="148"/>
      <c r="C4" s="148"/>
      <c r="D4" s="148"/>
      <c r="E4" s="11"/>
      <c r="F4" s="11"/>
      <c r="G4" s="12"/>
    </row>
    <row r="5" spans="1:7" ht="14.25" customHeight="1">
      <c r="A5" s="148"/>
      <c r="B5" s="148"/>
      <c r="C5" s="148"/>
      <c r="D5" s="148"/>
      <c r="E5" s="11"/>
      <c r="F5" s="11"/>
      <c r="G5" s="12"/>
    </row>
    <row r="6" spans="1:7" ht="14.25" customHeight="1">
      <c r="A6" s="13"/>
      <c r="B6" s="14"/>
      <c r="C6" s="15"/>
      <c r="D6" s="14"/>
      <c r="E6" s="11"/>
      <c r="F6" s="11"/>
      <c r="G6" s="12"/>
    </row>
    <row r="7" spans="1:7">
      <c r="A7" s="143" t="s">
        <v>5</v>
      </c>
      <c r="B7" s="143"/>
      <c r="C7" s="143"/>
      <c r="D7" s="143"/>
      <c r="E7" s="143"/>
      <c r="F7" s="143"/>
      <c r="G7" s="16"/>
    </row>
    <row r="8" spans="1:7">
      <c r="A8" s="143"/>
      <c r="B8" s="143"/>
      <c r="C8" s="143"/>
      <c r="D8" s="143"/>
      <c r="E8" s="143"/>
      <c r="F8" s="143"/>
    </row>
    <row r="9" spans="1:7" ht="15" customHeight="1">
      <c r="A9" s="17" t="s">
        <v>6</v>
      </c>
      <c r="B9" s="149" t="s">
        <v>7</v>
      </c>
      <c r="C9" s="149"/>
      <c r="D9" s="18" t="s">
        <v>8</v>
      </c>
      <c r="E9" s="16"/>
      <c r="F9" s="16"/>
    </row>
    <row r="10" spans="1:7" ht="15" customHeight="1">
      <c r="A10" s="1">
        <v>43378</v>
      </c>
      <c r="B10" s="2" t="s">
        <v>11</v>
      </c>
      <c r="C10" s="3" t="s">
        <v>244</v>
      </c>
      <c r="D10" s="4">
        <v>26</v>
      </c>
    </row>
    <row r="11" spans="1:7">
      <c r="A11" s="1">
        <v>43378</v>
      </c>
      <c r="B11" s="2" t="s">
        <v>11</v>
      </c>
      <c r="C11" s="59" t="s">
        <v>245</v>
      </c>
      <c r="D11" s="4">
        <v>7</v>
      </c>
    </row>
    <row r="12" spans="1:7">
      <c r="A12" s="1">
        <v>43378</v>
      </c>
      <c r="B12" s="2" t="s">
        <v>230</v>
      </c>
      <c r="C12" s="59" t="s">
        <v>246</v>
      </c>
      <c r="D12" s="4">
        <v>60</v>
      </c>
    </row>
    <row r="13" spans="1:7">
      <c r="A13" s="1">
        <v>43382</v>
      </c>
      <c r="B13" s="2" t="s">
        <v>50</v>
      </c>
      <c r="C13" s="3" t="s">
        <v>241</v>
      </c>
      <c r="D13" s="4">
        <v>30</v>
      </c>
    </row>
    <row r="14" spans="1:7">
      <c r="A14" s="1">
        <v>43384</v>
      </c>
      <c r="B14" s="2" t="s">
        <v>31</v>
      </c>
      <c r="C14" s="59" t="s">
        <v>240</v>
      </c>
      <c r="D14" s="4">
        <v>10</v>
      </c>
    </row>
    <row r="15" spans="1:7">
      <c r="A15" s="1">
        <v>43384</v>
      </c>
      <c r="B15" s="2" t="s">
        <v>11</v>
      </c>
      <c r="C15" s="59" t="s">
        <v>242</v>
      </c>
      <c r="D15" s="4">
        <v>7</v>
      </c>
    </row>
    <row r="16" spans="1:7">
      <c r="A16" s="1">
        <v>43384</v>
      </c>
      <c r="B16" s="2" t="s">
        <v>11</v>
      </c>
      <c r="C16" s="59" t="s">
        <v>243</v>
      </c>
      <c r="D16" s="4">
        <v>26</v>
      </c>
    </row>
    <row r="17" spans="1:12">
      <c r="A17" s="1">
        <v>43384</v>
      </c>
      <c r="B17" s="2" t="s">
        <v>230</v>
      </c>
      <c r="C17" s="59" t="s">
        <v>148</v>
      </c>
      <c r="D17" s="4">
        <v>170</v>
      </c>
    </row>
    <row r="18" spans="1:12">
      <c r="A18" s="1">
        <v>43384</v>
      </c>
      <c r="B18" s="2" t="s">
        <v>230</v>
      </c>
      <c r="C18" s="59" t="s">
        <v>148</v>
      </c>
      <c r="D18" s="4">
        <v>10</v>
      </c>
    </row>
    <row r="19" spans="1:12">
      <c r="A19" s="1">
        <v>43403</v>
      </c>
      <c r="B19" s="2" t="s">
        <v>11</v>
      </c>
      <c r="C19" s="59" t="s">
        <v>247</v>
      </c>
      <c r="D19" s="4">
        <v>31</v>
      </c>
    </row>
    <row r="20" spans="1:12">
      <c r="A20" s="1">
        <v>43403</v>
      </c>
      <c r="B20" s="2" t="s">
        <v>11</v>
      </c>
      <c r="C20" s="59" t="s">
        <v>248</v>
      </c>
      <c r="D20" s="4">
        <v>7</v>
      </c>
    </row>
    <row r="21" spans="1:12">
      <c r="A21" s="1">
        <v>43403</v>
      </c>
      <c r="B21" s="2" t="s">
        <v>11</v>
      </c>
      <c r="C21" s="59" t="s">
        <v>249</v>
      </c>
      <c r="D21" s="4">
        <v>25</v>
      </c>
    </row>
    <row r="22" spans="1:12">
      <c r="A22" s="1">
        <v>43403</v>
      </c>
      <c r="B22" s="2" t="s">
        <v>11</v>
      </c>
      <c r="C22" s="3" t="s">
        <v>250</v>
      </c>
      <c r="D22" s="4">
        <v>6</v>
      </c>
      <c r="H22" s="1"/>
      <c r="I22" s="20"/>
    </row>
    <row r="23" spans="1:12">
      <c r="A23" s="1">
        <v>43403</v>
      </c>
      <c r="B23" s="2" t="s">
        <v>230</v>
      </c>
      <c r="C23" s="3" t="s">
        <v>148</v>
      </c>
      <c r="D23" s="4">
        <v>10</v>
      </c>
      <c r="H23" s="1"/>
      <c r="I23" s="21"/>
      <c r="J23" s="20"/>
      <c r="K23" s="3"/>
      <c r="L23" s="4"/>
    </row>
    <row r="24" spans="1:12">
      <c r="A24" s="1">
        <v>43404</v>
      </c>
      <c r="B24" s="2" t="s">
        <v>230</v>
      </c>
      <c r="C24" s="3" t="s">
        <v>148</v>
      </c>
      <c r="D24" s="4">
        <v>10</v>
      </c>
      <c r="H24" s="1"/>
      <c r="I24" s="21"/>
      <c r="J24" s="20"/>
      <c r="K24" s="3"/>
      <c r="L24" s="4"/>
    </row>
    <row r="25" spans="1:12">
      <c r="A25" s="1">
        <v>43404</v>
      </c>
      <c r="B25" s="2" t="s">
        <v>230</v>
      </c>
      <c r="C25" s="3" t="s">
        <v>148</v>
      </c>
      <c r="D25" s="4">
        <v>10</v>
      </c>
      <c r="H25" s="1"/>
      <c r="I25" s="21"/>
      <c r="J25" s="20"/>
      <c r="K25" s="3"/>
      <c r="L25" s="4"/>
    </row>
    <row r="26" spans="1:12">
      <c r="A26" s="1">
        <v>43404</v>
      </c>
      <c r="B26" s="2" t="s">
        <v>230</v>
      </c>
      <c r="C26" s="3" t="s">
        <v>148</v>
      </c>
      <c r="D26" s="4">
        <v>100</v>
      </c>
      <c r="H26" s="1"/>
      <c r="I26" s="21"/>
      <c r="J26" s="20"/>
      <c r="K26" s="3"/>
      <c r="L26" s="4"/>
    </row>
    <row r="27" spans="1:12">
      <c r="A27" s="1">
        <v>43404</v>
      </c>
      <c r="B27" s="2" t="s">
        <v>230</v>
      </c>
      <c r="C27" s="3" t="s">
        <v>148</v>
      </c>
      <c r="D27" s="4">
        <v>60</v>
      </c>
      <c r="H27" s="1"/>
      <c r="I27" s="21"/>
      <c r="J27" s="20"/>
      <c r="K27" s="3"/>
      <c r="L27" s="4"/>
    </row>
    <row r="28" spans="1:12">
      <c r="A28" s="1">
        <v>43404</v>
      </c>
      <c r="B28" s="2" t="s">
        <v>11</v>
      </c>
      <c r="C28" s="3" t="s">
        <v>251</v>
      </c>
      <c r="D28" s="4">
        <v>30</v>
      </c>
      <c r="H28" s="1"/>
      <c r="I28" s="21"/>
      <c r="J28" s="20"/>
      <c r="K28" s="3"/>
      <c r="L28" s="4"/>
    </row>
    <row r="29" spans="1:12" ht="15" customHeight="1">
      <c r="A29" s="22">
        <v>43404</v>
      </c>
      <c r="B29" s="23" t="s">
        <v>11</v>
      </c>
      <c r="C29" s="24" t="s">
        <v>252</v>
      </c>
      <c r="D29" s="25">
        <v>8</v>
      </c>
      <c r="H29" s="1"/>
      <c r="I29" s="21"/>
      <c r="J29" s="3"/>
      <c r="K29" s="3"/>
      <c r="L29" s="4"/>
    </row>
    <row r="30" spans="1:12">
      <c r="D30" s="4">
        <f>SUM(D10:D29)</f>
        <v>643</v>
      </c>
      <c r="H30" s="1"/>
      <c r="I30" s="21"/>
      <c r="J30" s="26"/>
      <c r="K30" s="3"/>
      <c r="L30" s="4"/>
    </row>
    <row r="31" spans="1:12" ht="15" customHeight="1">
      <c r="A31" s="143" t="s">
        <v>16</v>
      </c>
      <c r="B31" s="143"/>
      <c r="C31" s="143"/>
      <c r="D31" s="143"/>
      <c r="E31" s="143"/>
      <c r="F31" s="143"/>
      <c r="H31" s="1"/>
      <c r="I31" s="21"/>
      <c r="J31" s="20"/>
      <c r="K31" s="3"/>
      <c r="L31" s="4"/>
    </row>
    <row r="32" spans="1:12" ht="15" customHeight="1">
      <c r="A32" s="143"/>
      <c r="B32" s="143"/>
      <c r="C32" s="143"/>
      <c r="D32" s="143"/>
      <c r="E32" s="143"/>
      <c r="F32" s="143"/>
      <c r="I32" s="21"/>
      <c r="J32" s="20"/>
      <c r="K32" s="3"/>
      <c r="L32" s="4"/>
    </row>
    <row r="33" spans="1:12">
      <c r="A33" s="17" t="s">
        <v>6</v>
      </c>
      <c r="B33" s="27" t="s">
        <v>17</v>
      </c>
      <c r="C33" s="28" t="s">
        <v>7</v>
      </c>
      <c r="D33" s="18" t="s">
        <v>8</v>
      </c>
      <c r="E33" s="16"/>
      <c r="F33" s="16"/>
      <c r="I33" s="21"/>
      <c r="J33" s="20"/>
      <c r="K33" s="3"/>
      <c r="L33" s="4"/>
    </row>
    <row r="34" spans="1:12">
      <c r="A34" s="135">
        <v>43403</v>
      </c>
      <c r="B34" s="136" t="s">
        <v>253</v>
      </c>
      <c r="C34" s="137" t="s">
        <v>254</v>
      </c>
      <c r="D34" s="138">
        <v>356.5</v>
      </c>
      <c r="E34" s="16"/>
      <c r="F34" s="16"/>
      <c r="I34" s="21"/>
      <c r="J34" s="20"/>
      <c r="K34" s="3"/>
      <c r="L34" s="4"/>
    </row>
    <row r="35" spans="1:12">
      <c r="A35" s="135">
        <v>43403</v>
      </c>
      <c r="B35" s="136" t="s">
        <v>255</v>
      </c>
      <c r="C35" s="137" t="s">
        <v>259</v>
      </c>
      <c r="D35" s="138">
        <v>29.14</v>
      </c>
      <c r="E35" s="16"/>
      <c r="F35" s="16"/>
      <c r="I35" s="21"/>
      <c r="J35" s="20"/>
      <c r="K35" s="3"/>
      <c r="L35" s="4"/>
    </row>
    <row r="36" spans="1:12">
      <c r="A36" s="139">
        <v>43403</v>
      </c>
      <c r="B36" s="140" t="s">
        <v>256</v>
      </c>
      <c r="C36" s="141" t="s">
        <v>260</v>
      </c>
      <c r="D36" s="142">
        <v>10.56</v>
      </c>
    </row>
    <row r="37" spans="1:12">
      <c r="C37" s="3" t="s">
        <v>18</v>
      </c>
      <c r="D37" s="4">
        <f>SUM(D34:D36)</f>
        <v>396.2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43374</v>
      </c>
      <c r="B41" s="5"/>
      <c r="C41" s="3" t="s">
        <v>20</v>
      </c>
      <c r="D41" s="29">
        <f>SUM(SEP!D44)</f>
        <v>5145.93</v>
      </c>
    </row>
    <row r="42" spans="1:12">
      <c r="A42" s="1" t="s">
        <v>170</v>
      </c>
      <c r="B42" s="5"/>
      <c r="C42" s="3" t="s">
        <v>5</v>
      </c>
      <c r="D42" s="29">
        <f>SUM(D30)</f>
        <v>643</v>
      </c>
    </row>
    <row r="43" spans="1:12">
      <c r="B43" s="5"/>
      <c r="C43" s="3" t="s">
        <v>16</v>
      </c>
      <c r="D43" s="29">
        <f>SUM(-D37)</f>
        <v>-396.2</v>
      </c>
    </row>
    <row r="44" spans="1:12">
      <c r="A44" s="1">
        <v>43404</v>
      </c>
      <c r="C44" s="3" t="s">
        <v>21</v>
      </c>
      <c r="D44" s="4">
        <f>SUM(D41:D43)</f>
        <v>5392.7300000000005</v>
      </c>
    </row>
    <row r="46" spans="1:12" ht="15.75" thickBot="1">
      <c r="A46" s="30"/>
      <c r="B46" s="31"/>
      <c r="C46" s="32"/>
      <c r="D46" s="33"/>
      <c r="E46" s="34"/>
      <c r="F46" s="34"/>
      <c r="H46" s="21"/>
    </row>
    <row r="47" spans="1:12" ht="15.75" thickTop="1">
      <c r="B47" s="5"/>
      <c r="D47" s="5"/>
      <c r="H47" s="21"/>
    </row>
    <row r="48" spans="1:12">
      <c r="B48" s="5"/>
      <c r="D48" s="5"/>
      <c r="H48" s="21"/>
    </row>
    <row r="49" spans="1:9" ht="18.75">
      <c r="B49" s="144" t="s">
        <v>0</v>
      </c>
      <c r="C49" s="144"/>
      <c r="D49" s="145" t="s">
        <v>1</v>
      </c>
      <c r="E49" s="145"/>
      <c r="F49" s="145"/>
      <c r="H49" s="21"/>
    </row>
    <row r="50" spans="1:9" ht="15.75">
      <c r="B50" s="144"/>
      <c r="C50" s="144"/>
      <c r="D50" s="146" t="s">
        <v>2</v>
      </c>
      <c r="E50" s="146"/>
      <c r="F50" s="146"/>
      <c r="H50" s="21"/>
      <c r="I50" s="20"/>
    </row>
    <row r="51" spans="1:9" ht="15.75">
      <c r="B51" s="144"/>
      <c r="C51" s="144"/>
      <c r="D51" s="7" t="s">
        <v>239</v>
      </c>
      <c r="E51" s="147">
        <v>2018</v>
      </c>
      <c r="F51" s="147"/>
      <c r="H51" s="21"/>
      <c r="I51" s="20"/>
    </row>
    <row r="52" spans="1:9">
      <c r="B52" s="5"/>
      <c r="D52" s="5"/>
      <c r="H52" s="21"/>
      <c r="I52" s="20"/>
    </row>
    <row r="53" spans="1:9">
      <c r="B53" s="5"/>
      <c r="D53" s="5"/>
      <c r="H53" s="21"/>
      <c r="I53" s="20"/>
    </row>
    <row r="54" spans="1:9" ht="15.75">
      <c r="A54" s="148" t="s">
        <v>22</v>
      </c>
      <c r="B54" s="148"/>
      <c r="C54" s="148"/>
      <c r="D54" s="148"/>
      <c r="E54" s="11"/>
      <c r="F54" s="11"/>
    </row>
    <row r="55" spans="1:9" ht="15.75">
      <c r="A55" s="148"/>
      <c r="B55" s="148"/>
      <c r="C55" s="148"/>
      <c r="D55" s="148"/>
      <c r="E55" s="11"/>
      <c r="F55" s="11"/>
    </row>
    <row r="56" spans="1:9">
      <c r="A56" s="143" t="s">
        <v>5</v>
      </c>
      <c r="B56" s="143"/>
      <c r="C56" s="143"/>
      <c r="D56" s="143"/>
      <c r="E56" s="143"/>
      <c r="F56" s="143"/>
    </row>
    <row r="57" spans="1:9">
      <c r="A57" s="143"/>
      <c r="B57" s="143"/>
      <c r="C57" s="143"/>
      <c r="D57" s="143"/>
      <c r="E57" s="143"/>
      <c r="F57" s="143"/>
    </row>
    <row r="58" spans="1:9">
      <c r="A58" s="17" t="s">
        <v>6</v>
      </c>
      <c r="B58" s="149" t="s">
        <v>7</v>
      </c>
      <c r="C58" s="149"/>
      <c r="D58" s="18" t="s">
        <v>8</v>
      </c>
      <c r="E58" s="16"/>
      <c r="F58" s="16"/>
    </row>
    <row r="59" spans="1:9">
      <c r="A59" s="1">
        <v>43344</v>
      </c>
      <c r="C59" s="3" t="s">
        <v>23</v>
      </c>
      <c r="D59" s="4">
        <v>0.52</v>
      </c>
    </row>
    <row r="60" spans="1:9">
      <c r="A60" s="22"/>
      <c r="B60" s="23"/>
      <c r="C60" s="24"/>
      <c r="D60" s="25">
        <v>0</v>
      </c>
    </row>
    <row r="61" spans="1:9">
      <c r="C61" s="35" t="s">
        <v>24</v>
      </c>
      <c r="D61" s="4">
        <f>SUM(D59:D60)</f>
        <v>0.52</v>
      </c>
    </row>
    <row r="62" spans="1:9">
      <c r="A62" s="143" t="s">
        <v>16</v>
      </c>
      <c r="B62" s="143"/>
      <c r="C62" s="143"/>
      <c r="D62" s="143"/>
      <c r="E62" s="143"/>
      <c r="F62" s="143"/>
    </row>
    <row r="63" spans="1:9">
      <c r="A63" s="143"/>
      <c r="B63" s="143"/>
      <c r="C63" s="143"/>
      <c r="D63" s="143"/>
      <c r="E63" s="143"/>
      <c r="F63" s="143"/>
    </row>
    <row r="64" spans="1:9">
      <c r="A64" s="17" t="s">
        <v>6</v>
      </c>
      <c r="B64" s="27" t="s">
        <v>17</v>
      </c>
      <c r="C64" s="28" t="s">
        <v>7</v>
      </c>
      <c r="D64" s="18" t="s">
        <v>8</v>
      </c>
      <c r="E64" s="16"/>
      <c r="F64" s="16"/>
    </row>
    <row r="65" spans="1:6" ht="15.75" customHeight="1">
      <c r="D65" s="4">
        <v>0</v>
      </c>
    </row>
    <row r="66" spans="1:6" ht="15.75" customHeight="1">
      <c r="A66" s="22"/>
      <c r="B66" s="23"/>
      <c r="C66" s="24"/>
      <c r="D66" s="25">
        <v>0</v>
      </c>
    </row>
    <row r="67" spans="1:6" ht="15" customHeight="1">
      <c r="C67" s="35" t="s">
        <v>18</v>
      </c>
      <c r="D67" s="4">
        <f>SUM(D65:D66)</f>
        <v>0</v>
      </c>
    </row>
    <row r="68" spans="1:6" ht="15" customHeight="1">
      <c r="A68" s="143" t="s">
        <v>19</v>
      </c>
      <c r="B68" s="143"/>
      <c r="C68" s="143"/>
      <c r="D68" s="143"/>
      <c r="E68" s="143"/>
      <c r="F68" s="143"/>
    </row>
    <row r="69" spans="1:6">
      <c r="A69" s="143"/>
      <c r="B69" s="143"/>
      <c r="C69" s="143"/>
      <c r="D69" s="143"/>
      <c r="E69" s="143"/>
      <c r="F69" s="143"/>
    </row>
    <row r="70" spans="1:6">
      <c r="A70" s="17" t="s">
        <v>6</v>
      </c>
      <c r="B70" s="27"/>
      <c r="C70" s="28" t="s">
        <v>7</v>
      </c>
      <c r="D70" s="18" t="s">
        <v>8</v>
      </c>
    </row>
    <row r="71" spans="1:6">
      <c r="A71" s="1">
        <v>43374</v>
      </c>
      <c r="C71" s="3" t="s">
        <v>25</v>
      </c>
      <c r="D71" s="29">
        <f>SUM(SEP!D75)</f>
        <v>2053.4100000000003</v>
      </c>
    </row>
    <row r="72" spans="1:6">
      <c r="A72" s="1" t="s">
        <v>170</v>
      </c>
      <c r="C72" s="3" t="s">
        <v>5</v>
      </c>
      <c r="D72" s="4">
        <f>SUM(D61)</f>
        <v>0.52</v>
      </c>
    </row>
    <row r="73" spans="1:6" ht="15" customHeight="1">
      <c r="C73" s="3" t="s">
        <v>16</v>
      </c>
      <c r="D73" s="4">
        <f>SUM(-D67)</f>
        <v>0</v>
      </c>
    </row>
    <row r="74" spans="1:6" ht="15" customHeight="1">
      <c r="A74" s="1">
        <v>43404</v>
      </c>
      <c r="C74" s="3" t="s">
        <v>26</v>
      </c>
      <c r="D74" s="4">
        <f>SUM(D71:D73)</f>
        <v>2053.9300000000003</v>
      </c>
    </row>
    <row r="75" spans="1:6" ht="15.75" thickBot="1">
      <c r="A75" s="30"/>
      <c r="B75" s="31"/>
      <c r="C75" s="32"/>
      <c r="D75" s="33"/>
      <c r="E75" s="34"/>
      <c r="F75" s="34"/>
    </row>
    <row r="76" spans="1:6" ht="15.75" thickTop="1">
      <c r="B76" s="5"/>
      <c r="D76" s="5"/>
    </row>
    <row r="77" spans="1:6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  <c r="H81" s="1"/>
      <c r="I81" s="20"/>
    </row>
    <row r="82" spans="2:9">
      <c r="B82" s="5"/>
      <c r="D82" s="5"/>
    </row>
    <row r="83" spans="2:9" ht="13.7" customHeight="1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7"/>
    </row>
    <row r="88" spans="2:9" ht="13.7" customHeight="1"/>
    <row r="89" spans="2:9">
      <c r="B89" s="5"/>
      <c r="D89" s="5"/>
    </row>
    <row r="90" spans="2:9">
      <c r="B90" s="5"/>
      <c r="D90" s="5"/>
    </row>
    <row r="91" spans="2:9">
      <c r="B91" s="5"/>
      <c r="D91" s="5"/>
    </row>
    <row r="92" spans="2:9" ht="13.7" customHeight="1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>
      <c r="B96" s="5"/>
      <c r="D96" s="5"/>
    </row>
    <row r="97" spans="1:6">
      <c r="B97" s="5"/>
      <c r="D97" s="5"/>
    </row>
    <row r="98" spans="1:6" ht="18.75">
      <c r="B98" s="144" t="s">
        <v>0</v>
      </c>
      <c r="C98" s="144"/>
      <c r="D98" s="145" t="s">
        <v>1</v>
      </c>
      <c r="E98" s="145"/>
      <c r="F98" s="145"/>
    </row>
    <row r="99" spans="1:6" ht="15.75">
      <c r="B99" s="144"/>
      <c r="C99" s="144"/>
      <c r="D99" s="146" t="s">
        <v>27</v>
      </c>
      <c r="E99" s="146"/>
      <c r="F99" s="146"/>
    </row>
    <row r="100" spans="1:6" ht="15.75">
      <c r="B100" s="144"/>
      <c r="C100" s="144"/>
      <c r="D100" s="7" t="s">
        <v>239</v>
      </c>
      <c r="E100" s="147">
        <v>2018</v>
      </c>
      <c r="F100" s="147"/>
    </row>
    <row r="101" spans="1:6">
      <c r="A101" s="148" t="s">
        <v>28</v>
      </c>
      <c r="B101" s="148"/>
      <c r="C101" s="148"/>
      <c r="D101" s="148"/>
    </row>
    <row r="102" spans="1:6">
      <c r="A102" s="148"/>
      <c r="B102" s="148"/>
      <c r="C102" s="148"/>
      <c r="D102" s="148"/>
    </row>
    <row r="103" spans="1:6">
      <c r="A103" s="143" t="s">
        <v>5</v>
      </c>
      <c r="B103" s="143"/>
      <c r="C103" s="143"/>
      <c r="D103" s="143"/>
      <c r="E103" s="143"/>
      <c r="F103" s="143"/>
    </row>
    <row r="104" spans="1:6">
      <c r="A104" s="143"/>
      <c r="B104" s="143"/>
      <c r="C104" s="143"/>
      <c r="D104" s="143"/>
      <c r="E104" s="143"/>
      <c r="F104" s="143"/>
    </row>
    <row r="105" spans="1:6">
      <c r="A105" s="36" t="s">
        <v>6</v>
      </c>
      <c r="B105" s="150" t="s">
        <v>7</v>
      </c>
      <c r="C105" s="150"/>
      <c r="D105" s="37" t="s">
        <v>8</v>
      </c>
      <c r="E105" s="16"/>
      <c r="F105" s="16"/>
    </row>
    <row r="106" spans="1:6" s="42" customFormat="1">
      <c r="A106" s="38">
        <v>43375</v>
      </c>
      <c r="B106" s="39" t="s">
        <v>31</v>
      </c>
      <c r="C106" s="40" t="s">
        <v>257</v>
      </c>
      <c r="D106" s="41">
        <v>15</v>
      </c>
    </row>
    <row r="107" spans="1:6" s="42" customFormat="1">
      <c r="A107" s="38">
        <v>43375</v>
      </c>
      <c r="B107" s="39" t="s">
        <v>36</v>
      </c>
      <c r="C107" s="40" t="s">
        <v>258</v>
      </c>
      <c r="D107" s="41">
        <v>20</v>
      </c>
    </row>
    <row r="108" spans="1:6">
      <c r="A108" s="38">
        <v>43384</v>
      </c>
      <c r="B108" s="39" t="s">
        <v>31</v>
      </c>
      <c r="C108" s="40" t="s">
        <v>261</v>
      </c>
      <c r="D108" s="41">
        <v>60</v>
      </c>
      <c r="E108" s="16"/>
      <c r="F108" s="16"/>
    </row>
    <row r="109" spans="1:6">
      <c r="A109" s="19">
        <v>43384</v>
      </c>
      <c r="B109" s="43" t="s">
        <v>31</v>
      </c>
      <c r="C109" s="35" t="s">
        <v>262</v>
      </c>
      <c r="D109" s="29">
        <v>30</v>
      </c>
      <c r="E109" s="16"/>
      <c r="F109" s="16"/>
    </row>
    <row r="110" spans="1:6" ht="14.25" customHeight="1">
      <c r="A110" s="1">
        <v>43403</v>
      </c>
      <c r="B110" s="2" t="s">
        <v>36</v>
      </c>
      <c r="C110" s="3" t="s">
        <v>263</v>
      </c>
      <c r="D110" s="4">
        <v>100</v>
      </c>
      <c r="E110" s="16"/>
      <c r="F110" s="16"/>
    </row>
    <row r="111" spans="1:6" ht="14.25" customHeight="1">
      <c r="A111" s="1">
        <v>43404</v>
      </c>
      <c r="B111" s="5" t="s">
        <v>36</v>
      </c>
      <c r="C111" s="3" t="s">
        <v>291</v>
      </c>
      <c r="D111" s="4">
        <v>65</v>
      </c>
      <c r="E111" s="16"/>
      <c r="F111" s="16"/>
    </row>
    <row r="112" spans="1:6" ht="14.25" customHeight="1"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A115" s="44"/>
      <c r="B115" s="45"/>
      <c r="C115" s="46"/>
      <c r="D115" s="47">
        <v>0</v>
      </c>
    </row>
    <row r="116" spans="1:6" ht="14.25" customHeight="1">
      <c r="C116" s="35" t="s">
        <v>24</v>
      </c>
      <c r="D116" s="4">
        <f>SUM(D106:D115)</f>
        <v>290</v>
      </c>
    </row>
    <row r="117" spans="1:6" ht="14.25" customHeight="1">
      <c r="B117" s="5"/>
      <c r="D117" s="5"/>
    </row>
    <row r="118" spans="1:6" ht="14.25" customHeight="1">
      <c r="B118" s="5"/>
      <c r="D118" s="5"/>
    </row>
    <row r="119" spans="1:6" ht="14.25" customHeight="1">
      <c r="A119" s="143" t="s">
        <v>16</v>
      </c>
      <c r="B119" s="143"/>
      <c r="C119" s="143"/>
      <c r="D119" s="143"/>
      <c r="E119" s="143"/>
      <c r="F119" s="143"/>
    </row>
    <row r="120" spans="1:6" ht="14.25" customHeight="1">
      <c r="A120" s="143"/>
      <c r="B120" s="143"/>
      <c r="C120" s="143"/>
      <c r="D120" s="143"/>
      <c r="E120" s="143"/>
      <c r="F120" s="143"/>
    </row>
    <row r="121" spans="1:6" ht="14.25" customHeight="1">
      <c r="A121" s="17" t="s">
        <v>6</v>
      </c>
      <c r="B121" s="27" t="s">
        <v>17</v>
      </c>
      <c r="C121" s="28" t="s">
        <v>7</v>
      </c>
      <c r="D121" s="18" t="s">
        <v>8</v>
      </c>
      <c r="E121" s="16"/>
      <c r="F121" s="16"/>
    </row>
    <row r="122" spans="1:6" ht="14.25" customHeight="1">
      <c r="A122" s="1">
        <v>43375</v>
      </c>
      <c r="B122" s="5">
        <v>2646</v>
      </c>
      <c r="C122" s="3" t="s">
        <v>264</v>
      </c>
      <c r="D122" s="4">
        <v>10</v>
      </c>
      <c r="E122" s="16"/>
      <c r="F122" s="16"/>
    </row>
    <row r="123" spans="1:6" ht="14.25" customHeight="1">
      <c r="A123" s="1">
        <v>43375</v>
      </c>
      <c r="B123" s="5">
        <v>2647</v>
      </c>
      <c r="C123" s="3" t="s">
        <v>265</v>
      </c>
      <c r="D123" s="4">
        <v>28</v>
      </c>
      <c r="E123" s="16"/>
      <c r="F123" s="16"/>
    </row>
    <row r="124" spans="1:6" ht="14.25" customHeight="1">
      <c r="A124" s="1">
        <v>43403</v>
      </c>
      <c r="B124" s="5">
        <v>2648</v>
      </c>
      <c r="C124" s="3" t="s">
        <v>266</v>
      </c>
      <c r="D124" s="4">
        <v>120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>
      <c r="D128" s="4">
        <v>0</v>
      </c>
      <c r="E128" s="16"/>
      <c r="F128" s="16"/>
    </row>
    <row r="129" spans="1:6">
      <c r="B129" s="5"/>
      <c r="D129" s="4">
        <v>0</v>
      </c>
      <c r="E129" s="16"/>
      <c r="F129" s="16"/>
    </row>
    <row r="130" spans="1:6"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 ht="14.25" customHeight="1">
      <c r="B133" s="5"/>
      <c r="D133" s="4">
        <v>0</v>
      </c>
    </row>
    <row r="134" spans="1:6" ht="14.25" customHeight="1">
      <c r="D134" s="4">
        <v>0</v>
      </c>
    </row>
    <row r="135" spans="1:6">
      <c r="D135" s="4">
        <v>0</v>
      </c>
    </row>
    <row r="136" spans="1:6">
      <c r="A136" s="22"/>
      <c r="B136" s="23"/>
      <c r="C136" s="24"/>
      <c r="D136" s="25">
        <v>0</v>
      </c>
    </row>
    <row r="137" spans="1:6">
      <c r="C137" s="35" t="s">
        <v>18</v>
      </c>
      <c r="D137" s="4">
        <f>SUM(D122:D136)</f>
        <v>158</v>
      </c>
    </row>
    <row r="138" spans="1:6" ht="15.75" thickBot="1">
      <c r="A138" s="30"/>
      <c r="B138" s="31"/>
      <c r="C138" s="32"/>
      <c r="D138" s="33"/>
      <c r="E138" s="34"/>
      <c r="F138" s="34"/>
    </row>
    <row r="139" spans="1:6" ht="15.75" thickTop="1">
      <c r="A139" s="143" t="s">
        <v>19</v>
      </c>
      <c r="B139" s="143"/>
      <c r="C139" s="143"/>
      <c r="D139" s="143"/>
      <c r="E139" s="143"/>
      <c r="F139" s="143"/>
    </row>
    <row r="140" spans="1:6">
      <c r="A140" s="143"/>
      <c r="B140" s="143"/>
      <c r="C140" s="143"/>
      <c r="D140" s="143"/>
      <c r="E140" s="143"/>
      <c r="F140" s="143"/>
    </row>
    <row r="141" spans="1:6">
      <c r="A141" s="17" t="s">
        <v>6</v>
      </c>
      <c r="B141" s="27"/>
      <c r="C141" s="28" t="s">
        <v>7</v>
      </c>
      <c r="D141" s="18" t="s">
        <v>8</v>
      </c>
    </row>
    <row r="142" spans="1:6">
      <c r="A142" s="1">
        <v>43374</v>
      </c>
      <c r="C142" s="3" t="s">
        <v>20</v>
      </c>
      <c r="D142" s="29">
        <f>SUM(SEP!D146)</f>
        <v>5494.9600000000009</v>
      </c>
    </row>
    <row r="143" spans="1:6">
      <c r="A143" s="1" t="s">
        <v>170</v>
      </c>
      <c r="C143" s="3" t="s">
        <v>5</v>
      </c>
      <c r="D143" s="4">
        <f>SUM(D116)</f>
        <v>290</v>
      </c>
    </row>
    <row r="144" spans="1:6">
      <c r="C144" s="3" t="s">
        <v>16</v>
      </c>
      <c r="D144" s="4">
        <f>SUM(-D137)</f>
        <v>-158</v>
      </c>
    </row>
    <row r="145" spans="1:6">
      <c r="A145" s="1">
        <v>43404</v>
      </c>
      <c r="C145" s="3" t="s">
        <v>21</v>
      </c>
      <c r="D145" s="4">
        <f>SUM(D142:D144)</f>
        <v>5626.9600000000009</v>
      </c>
    </row>
    <row r="146" spans="1:6" ht="15.75" thickBot="1">
      <c r="A146" s="30"/>
      <c r="B146" s="31"/>
      <c r="C146" s="32"/>
      <c r="D146" s="33"/>
      <c r="E146" s="34"/>
      <c r="F146" s="34"/>
    </row>
    <row r="147" spans="1:6" ht="19.5" thickTop="1">
      <c r="B147" s="144" t="s">
        <v>0</v>
      </c>
      <c r="C147" s="144"/>
      <c r="D147" s="145" t="s">
        <v>1</v>
      </c>
      <c r="E147" s="145"/>
      <c r="F147" s="145"/>
    </row>
    <row r="148" spans="1:6" ht="15.75">
      <c r="B148" s="144"/>
      <c r="C148" s="144"/>
      <c r="D148" s="146" t="s">
        <v>27</v>
      </c>
      <c r="E148" s="146"/>
      <c r="F148" s="146"/>
    </row>
    <row r="149" spans="1:6" ht="15.75">
      <c r="B149" s="144"/>
      <c r="C149" s="144"/>
      <c r="D149" s="7" t="s">
        <v>239</v>
      </c>
      <c r="E149" s="147">
        <v>2018</v>
      </c>
      <c r="F149" s="147"/>
    </row>
    <row r="150" spans="1:6" ht="31.5">
      <c r="B150" s="144" t="s">
        <v>41</v>
      </c>
      <c r="C150" s="144"/>
      <c r="D150" s="7"/>
      <c r="E150" s="133"/>
      <c r="F150" s="133"/>
    </row>
    <row r="151" spans="1:6">
      <c r="A151" s="148" t="s">
        <v>28</v>
      </c>
      <c r="B151" s="148"/>
      <c r="C151" s="148"/>
      <c r="D151" s="148"/>
    </row>
    <row r="152" spans="1:6">
      <c r="A152" s="148"/>
      <c r="B152" s="148"/>
      <c r="C152" s="148"/>
      <c r="D152" s="148"/>
    </row>
    <row r="153" spans="1:6">
      <c r="A153" s="143" t="s">
        <v>5</v>
      </c>
      <c r="B153" s="143"/>
      <c r="C153" s="143"/>
      <c r="D153" s="143"/>
      <c r="E153" s="143"/>
      <c r="F153" s="143"/>
    </row>
    <row r="154" spans="1:6">
      <c r="A154" s="143"/>
      <c r="B154" s="143"/>
      <c r="C154" s="143"/>
      <c r="D154" s="143"/>
      <c r="E154" s="143"/>
      <c r="F154" s="143"/>
    </row>
    <row r="155" spans="1:6">
      <c r="A155" s="36" t="s">
        <v>6</v>
      </c>
      <c r="B155" s="150" t="s">
        <v>7</v>
      </c>
      <c r="C155" s="150"/>
      <c r="D155" s="37" t="s">
        <v>8</v>
      </c>
      <c r="E155" s="16"/>
      <c r="F155" s="16"/>
    </row>
    <row r="156" spans="1:6">
      <c r="A156" s="48"/>
      <c r="B156" s="49"/>
      <c r="C156" s="50"/>
      <c r="D156" s="4">
        <v>0</v>
      </c>
      <c r="E156" s="16"/>
      <c r="F156" s="16"/>
    </row>
    <row r="157" spans="1:6">
      <c r="A157" s="48"/>
      <c r="B157" s="49"/>
      <c r="C157" s="50"/>
      <c r="D157" s="4">
        <v>0</v>
      </c>
      <c r="E157" s="16"/>
      <c r="F157" s="16"/>
    </row>
    <row r="158" spans="1:6">
      <c r="A158" s="48"/>
      <c r="B158" s="49"/>
      <c r="C158" s="35"/>
      <c r="D158" s="4">
        <v>0</v>
      </c>
      <c r="E158" s="16"/>
      <c r="F158" s="16"/>
    </row>
    <row r="159" spans="1:6">
      <c r="A159" s="51"/>
      <c r="B159" s="52"/>
      <c r="C159" s="53"/>
      <c r="D159" s="4">
        <v>0</v>
      </c>
      <c r="E159" s="16"/>
      <c r="F159" s="16"/>
    </row>
    <row r="160" spans="1:6">
      <c r="A160" s="51"/>
      <c r="B160" s="52"/>
      <c r="C160" s="35"/>
      <c r="D160" s="4">
        <v>0</v>
      </c>
      <c r="E160" s="16"/>
      <c r="F160" s="16"/>
    </row>
    <row r="161" spans="1:6"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A164" s="44"/>
      <c r="B164" s="45"/>
      <c r="C164" s="46"/>
      <c r="D164" s="47">
        <v>0</v>
      </c>
    </row>
    <row r="165" spans="1:6">
      <c r="C165" s="54" t="s">
        <v>24</v>
      </c>
      <c r="D165" s="4">
        <f>SUM(D156:D164)</f>
        <v>0</v>
      </c>
    </row>
    <row r="166" spans="1:6">
      <c r="B166" s="5"/>
      <c r="C166" s="5"/>
      <c r="D166" s="5"/>
    </row>
    <row r="167" spans="1:6">
      <c r="B167" s="5"/>
      <c r="C167" s="5"/>
      <c r="D167" s="5"/>
    </row>
    <row r="168" spans="1:6">
      <c r="A168" s="143" t="s">
        <v>16</v>
      </c>
      <c r="B168" s="143"/>
      <c r="C168" s="143"/>
      <c r="D168" s="143"/>
      <c r="E168" s="143"/>
      <c r="F168" s="143"/>
    </row>
    <row r="169" spans="1:6">
      <c r="A169" s="143"/>
      <c r="B169" s="143"/>
      <c r="C169" s="143"/>
      <c r="D169" s="143"/>
      <c r="E169" s="143"/>
      <c r="F169" s="143"/>
    </row>
    <row r="170" spans="1:6">
      <c r="A170" s="17" t="s">
        <v>6</v>
      </c>
      <c r="B170" s="27" t="s">
        <v>17</v>
      </c>
      <c r="C170" s="28" t="s">
        <v>7</v>
      </c>
      <c r="D170" s="18" t="s">
        <v>8</v>
      </c>
      <c r="E170" s="16"/>
      <c r="F170" s="16"/>
    </row>
    <row r="171" spans="1:6">
      <c r="A171" s="55"/>
      <c r="B171" s="56"/>
      <c r="C171" s="57"/>
      <c r="D171" s="4">
        <v>0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8"/>
      <c r="D174" s="29">
        <v>0</v>
      </c>
      <c r="E174" s="16"/>
      <c r="F174" s="16"/>
    </row>
    <row r="175" spans="1:6">
      <c r="A175" s="55"/>
      <c r="B175" s="56"/>
      <c r="D175" s="4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</row>
    <row r="180" spans="1:6">
      <c r="B180" s="5"/>
      <c r="D180" s="4">
        <v>0</v>
      </c>
    </row>
    <row r="181" spans="1:6">
      <c r="D181" s="4">
        <v>0</v>
      </c>
    </row>
    <row r="182" spans="1:6">
      <c r="D182" s="4">
        <v>0</v>
      </c>
    </row>
    <row r="183" spans="1:6">
      <c r="A183" s="22"/>
      <c r="B183" s="23"/>
      <c r="C183" s="24"/>
      <c r="D183" s="25">
        <v>0</v>
      </c>
    </row>
    <row r="184" spans="1:6">
      <c r="C184" s="54" t="s">
        <v>18</v>
      </c>
      <c r="D184" s="4">
        <f>SUM(D171:D183)</f>
        <v>0</v>
      </c>
    </row>
    <row r="185" spans="1:6" ht="15.75" thickBot="1">
      <c r="A185" s="30"/>
      <c r="B185" s="31"/>
      <c r="C185" s="32"/>
      <c r="D185" s="33"/>
      <c r="E185" s="34"/>
      <c r="F185" s="34"/>
    </row>
    <row r="186" spans="1:6" ht="15.75" thickTop="1">
      <c r="A186" s="143" t="s">
        <v>19</v>
      </c>
      <c r="B186" s="143"/>
      <c r="C186" s="143"/>
      <c r="D186" s="143"/>
      <c r="E186" s="143"/>
      <c r="F186" s="143"/>
    </row>
    <row r="187" spans="1:6">
      <c r="A187" s="143"/>
      <c r="B187" s="143"/>
      <c r="C187" s="143"/>
      <c r="D187" s="143"/>
      <c r="E187" s="143"/>
      <c r="F187" s="143"/>
    </row>
    <row r="188" spans="1:6">
      <c r="A188" s="17" t="s">
        <v>6</v>
      </c>
      <c r="B188" s="27"/>
      <c r="C188" s="28" t="s">
        <v>7</v>
      </c>
      <c r="D188" s="18" t="s">
        <v>8</v>
      </c>
    </row>
    <row r="189" spans="1:6">
      <c r="A189" s="1">
        <v>43374</v>
      </c>
      <c r="C189" s="3" t="s">
        <v>20</v>
      </c>
      <c r="D189" s="29">
        <f>SUM(SEP!D193)</f>
        <v>1561</v>
      </c>
    </row>
    <row r="190" spans="1:6">
      <c r="A190" s="1" t="s">
        <v>170</v>
      </c>
      <c r="C190" s="3" t="s">
        <v>5</v>
      </c>
      <c r="D190" s="4">
        <f>SUM(D165)</f>
        <v>0</v>
      </c>
    </row>
    <row r="191" spans="1:6">
      <c r="C191" s="3" t="s">
        <v>16</v>
      </c>
      <c r="D191" s="4">
        <f>SUM(-D184)</f>
        <v>0</v>
      </c>
    </row>
    <row r="192" spans="1:6">
      <c r="A192" s="1">
        <v>43404</v>
      </c>
      <c r="C192" s="3" t="s">
        <v>21</v>
      </c>
      <c r="D192" s="4">
        <f>SUM(D189:D191)</f>
        <v>1561</v>
      </c>
    </row>
    <row r="193" spans="1:6" ht="15.75" thickBot="1">
      <c r="A193" s="30"/>
      <c r="B193" s="31"/>
      <c r="C193" s="32"/>
      <c r="D193" s="33"/>
      <c r="E193" s="34"/>
      <c r="F193" s="34"/>
    </row>
    <row r="194" spans="1:6" ht="15.75" thickTop="1"/>
  </sheetData>
  <sheetProtection selectLockedCells="1" selectUnlockedCells="1"/>
  <mergeCells count="37">
    <mergeCell ref="A7:F8"/>
    <mergeCell ref="B1:C3"/>
    <mergeCell ref="D1:F1"/>
    <mergeCell ref="D2:F2"/>
    <mergeCell ref="E3:F3"/>
    <mergeCell ref="A4:D5"/>
    <mergeCell ref="B98:C100"/>
    <mergeCell ref="D98:F98"/>
    <mergeCell ref="D99:F99"/>
    <mergeCell ref="E100:F100"/>
    <mergeCell ref="B9:C9"/>
    <mergeCell ref="A31:F32"/>
    <mergeCell ref="A38:F39"/>
    <mergeCell ref="B49:C51"/>
    <mergeCell ref="D49:F49"/>
    <mergeCell ref="D50:F50"/>
    <mergeCell ref="E51:F51"/>
    <mergeCell ref="A54:D55"/>
    <mergeCell ref="A56:F57"/>
    <mergeCell ref="B58:C58"/>
    <mergeCell ref="A62:F63"/>
    <mergeCell ref="A68:F69"/>
    <mergeCell ref="A186:F187"/>
    <mergeCell ref="A101:D102"/>
    <mergeCell ref="A103:F104"/>
    <mergeCell ref="B105:C105"/>
    <mergeCell ref="A119:F120"/>
    <mergeCell ref="A139:F140"/>
    <mergeCell ref="B147:C149"/>
    <mergeCell ref="D147:F147"/>
    <mergeCell ref="D148:F148"/>
    <mergeCell ref="E149:F149"/>
    <mergeCell ref="B150:C150"/>
    <mergeCell ref="A151:D152"/>
    <mergeCell ref="A153:F154"/>
    <mergeCell ref="B155:C155"/>
    <mergeCell ref="A168:F169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268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43425</v>
      </c>
      <c r="B11" s="2" t="s">
        <v>11</v>
      </c>
      <c r="C11" s="3" t="s">
        <v>271</v>
      </c>
      <c r="D11" s="4">
        <v>26</v>
      </c>
    </row>
    <row r="12" spans="1:12">
      <c r="A12" s="1">
        <v>43425</v>
      </c>
      <c r="B12" s="2" t="s">
        <v>11</v>
      </c>
      <c r="C12" s="59" t="s">
        <v>272</v>
      </c>
      <c r="D12" s="4">
        <v>6</v>
      </c>
    </row>
    <row r="13" spans="1:12">
      <c r="A13" s="1">
        <v>43433</v>
      </c>
      <c r="B13" s="2" t="s">
        <v>31</v>
      </c>
      <c r="C13" s="3" t="s">
        <v>270</v>
      </c>
      <c r="D13" s="4">
        <v>633</v>
      </c>
    </row>
    <row r="14" spans="1:12">
      <c r="A14" s="1">
        <v>43411</v>
      </c>
      <c r="B14" s="19" t="s">
        <v>11</v>
      </c>
      <c r="C14" s="3" t="s">
        <v>292</v>
      </c>
      <c r="D14" s="4">
        <v>27</v>
      </c>
    </row>
    <row r="15" spans="1:12">
      <c r="A15" s="1">
        <v>43411</v>
      </c>
      <c r="B15" s="2" t="s">
        <v>11</v>
      </c>
      <c r="C15" s="3" t="s">
        <v>293</v>
      </c>
      <c r="D15" s="4">
        <v>8</v>
      </c>
      <c r="H15" s="1"/>
      <c r="I15" s="20"/>
    </row>
    <row r="16" spans="1:12">
      <c r="A16" s="1">
        <v>43472</v>
      </c>
      <c r="B16" s="2" t="s">
        <v>230</v>
      </c>
      <c r="C16" s="3" t="s">
        <v>148</v>
      </c>
      <c r="D16" s="4">
        <v>20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720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B27" s="5"/>
      <c r="D27" s="4">
        <v>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0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43405</v>
      </c>
      <c r="B41" s="5"/>
      <c r="C41" s="3" t="s">
        <v>20</v>
      </c>
      <c r="D41" s="29">
        <f>SUM(OCT!D44)</f>
        <v>5392.7300000000005</v>
      </c>
    </row>
    <row r="42" spans="1:12">
      <c r="A42" s="1" t="s">
        <v>170</v>
      </c>
      <c r="B42" s="5"/>
      <c r="C42" s="3" t="s">
        <v>5</v>
      </c>
      <c r="D42" s="29">
        <f>SUM(D23)</f>
        <v>720</v>
      </c>
    </row>
    <row r="43" spans="1:12">
      <c r="B43" s="5"/>
      <c r="C43" s="3" t="s">
        <v>16</v>
      </c>
      <c r="D43" s="29">
        <f>SUM(-D37)</f>
        <v>0</v>
      </c>
    </row>
    <row r="44" spans="1:12">
      <c r="A44" s="1">
        <v>43434</v>
      </c>
      <c r="C44" s="3" t="s">
        <v>21</v>
      </c>
      <c r="D44" s="4">
        <f>SUM(D41:D43)</f>
        <v>6112.7300000000005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268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43405</v>
      </c>
      <c r="C60" s="3" t="s">
        <v>23</v>
      </c>
      <c r="D60" s="4">
        <v>0.51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0.51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43405</v>
      </c>
      <c r="C72" s="3" t="s">
        <v>25</v>
      </c>
      <c r="D72" s="29">
        <f>SUM(OCT!D74)</f>
        <v>2053.9300000000003</v>
      </c>
    </row>
    <row r="73" spans="1:6">
      <c r="A73" s="1" t="s">
        <v>170</v>
      </c>
      <c r="C73" s="3" t="s">
        <v>5</v>
      </c>
      <c r="D73" s="4">
        <f>SUM(D62)</f>
        <v>0.51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43434</v>
      </c>
      <c r="C75" s="3" t="s">
        <v>26</v>
      </c>
      <c r="D75" s="4">
        <f>SUM(D72:D74)</f>
        <v>2054.4400000000005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268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43431</v>
      </c>
      <c r="B107" s="39" t="s">
        <v>31</v>
      </c>
      <c r="C107" s="40" t="s">
        <v>295</v>
      </c>
      <c r="D107" s="41">
        <v>100</v>
      </c>
    </row>
    <row r="108" spans="1:6" s="42" customFormat="1">
      <c r="A108" s="38"/>
      <c r="B108" s="39"/>
      <c r="C108" s="40"/>
      <c r="D108" s="41">
        <v>0</v>
      </c>
    </row>
    <row r="109" spans="1:6">
      <c r="A109" s="38"/>
      <c r="B109" s="39"/>
      <c r="C109" s="40"/>
      <c r="D109" s="41">
        <v>0</v>
      </c>
      <c r="E109" s="16"/>
      <c r="F109" s="16"/>
    </row>
    <row r="110" spans="1:6">
      <c r="A110" s="19"/>
      <c r="B110" s="43"/>
      <c r="C110" s="35"/>
      <c r="D110" s="29">
        <v>0</v>
      </c>
      <c r="E110" s="16"/>
      <c r="F110" s="16"/>
    </row>
    <row r="111" spans="1:6" ht="14.25" customHeight="1">
      <c r="D111" s="4">
        <v>0</v>
      </c>
      <c r="E111" s="16"/>
      <c r="F111" s="16"/>
    </row>
    <row r="112" spans="1:6" ht="14.25" customHeight="1">
      <c r="B112" s="5"/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100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43424</v>
      </c>
      <c r="B123" s="5">
        <v>2650</v>
      </c>
      <c r="C123" s="3" t="s">
        <v>273</v>
      </c>
      <c r="D123" s="4">
        <v>125</v>
      </c>
      <c r="E123" s="16"/>
      <c r="F123" s="16"/>
    </row>
    <row r="124" spans="1:6" ht="14.25" customHeight="1">
      <c r="A124" s="1">
        <v>43424</v>
      </c>
      <c r="B124" s="5">
        <v>2651</v>
      </c>
      <c r="C124" s="3" t="s">
        <v>274</v>
      </c>
      <c r="D124" s="4">
        <v>275</v>
      </c>
      <c r="E124" s="16"/>
      <c r="F124" s="16"/>
    </row>
    <row r="125" spans="1:6" ht="14.25" customHeight="1">
      <c r="A125" s="1">
        <v>43424</v>
      </c>
      <c r="B125" s="5">
        <v>2652</v>
      </c>
      <c r="C125" s="3" t="s">
        <v>275</v>
      </c>
      <c r="D125" s="4">
        <v>84.5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484.5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43405</v>
      </c>
      <c r="C143" s="3" t="s">
        <v>20</v>
      </c>
      <c r="D143" s="29">
        <f>SUM(OCT!D145)</f>
        <v>5626.9600000000009</v>
      </c>
    </row>
    <row r="144" spans="1:6">
      <c r="A144" s="1" t="s">
        <v>170</v>
      </c>
      <c r="C144" s="3" t="s">
        <v>5</v>
      </c>
      <c r="D144" s="4">
        <f>SUM(D117)</f>
        <v>100</v>
      </c>
    </row>
    <row r="145" spans="1:6">
      <c r="C145" s="3" t="s">
        <v>16</v>
      </c>
      <c r="D145" s="4">
        <f>SUM(-D138)</f>
        <v>-484.5</v>
      </c>
    </row>
    <row r="146" spans="1:6">
      <c r="A146" s="1">
        <v>43434</v>
      </c>
      <c r="C146" s="3" t="s">
        <v>21</v>
      </c>
      <c r="D146" s="4">
        <f>SUM(D143:D145)</f>
        <v>5242.4600000000009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268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134"/>
      <c r="F151" s="134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>
        <v>43431</v>
      </c>
      <c r="B157" s="49" t="s">
        <v>31</v>
      </c>
      <c r="C157" s="50" t="s">
        <v>276</v>
      </c>
      <c r="D157" s="4">
        <v>25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25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43405</v>
      </c>
      <c r="C190" s="3" t="s">
        <v>20</v>
      </c>
      <c r="D190" s="29">
        <f>SUM(OCT!D192)</f>
        <v>1561</v>
      </c>
    </row>
    <row r="191" spans="1:6">
      <c r="A191" s="1" t="s">
        <v>170</v>
      </c>
      <c r="C191" s="3" t="s">
        <v>5</v>
      </c>
      <c r="D191" s="4">
        <f>SUM(D166)</f>
        <v>25</v>
      </c>
    </row>
    <row r="192" spans="1:6">
      <c r="C192" s="3" t="s">
        <v>16</v>
      </c>
      <c r="D192" s="4">
        <f>SUM(-D185)</f>
        <v>0</v>
      </c>
    </row>
    <row r="193" spans="1:6">
      <c r="A193" s="1">
        <v>43434</v>
      </c>
      <c r="C193" s="3" t="s">
        <v>21</v>
      </c>
      <c r="D193" s="4">
        <f>SUM(D190:D192)</f>
        <v>1586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269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43439</v>
      </c>
      <c r="B11" s="2" t="s">
        <v>11</v>
      </c>
      <c r="C11" s="3" t="s">
        <v>277</v>
      </c>
      <c r="D11" s="4">
        <v>34</v>
      </c>
    </row>
    <row r="12" spans="1:12">
      <c r="A12" s="1">
        <v>43439</v>
      </c>
      <c r="B12" s="2" t="s">
        <v>11</v>
      </c>
      <c r="C12" s="59" t="s">
        <v>278</v>
      </c>
      <c r="D12" s="4">
        <v>8</v>
      </c>
    </row>
    <row r="13" spans="1:12">
      <c r="A13" s="1">
        <v>43446</v>
      </c>
      <c r="B13" s="5">
        <v>2019</v>
      </c>
      <c r="C13" s="3" t="s">
        <v>148</v>
      </c>
      <c r="D13" s="4">
        <v>20</v>
      </c>
    </row>
    <row r="14" spans="1:12">
      <c r="A14" s="1">
        <v>43446</v>
      </c>
      <c r="B14" s="19" t="s">
        <v>31</v>
      </c>
      <c r="C14" s="3" t="s">
        <v>279</v>
      </c>
      <c r="D14" s="4">
        <v>24</v>
      </c>
    </row>
    <row r="15" spans="1:12">
      <c r="A15" s="1">
        <v>43446</v>
      </c>
      <c r="B15" s="2" t="s">
        <v>11</v>
      </c>
      <c r="C15" s="3" t="s">
        <v>280</v>
      </c>
      <c r="D15" s="4">
        <v>29</v>
      </c>
      <c r="H15" s="1"/>
      <c r="I15" s="20"/>
    </row>
    <row r="16" spans="1:12">
      <c r="A16" s="1">
        <v>43452</v>
      </c>
      <c r="B16" s="2" t="s">
        <v>50</v>
      </c>
      <c r="C16" s="3" t="s">
        <v>282</v>
      </c>
      <c r="D16" s="4">
        <v>31</v>
      </c>
      <c r="H16" s="1"/>
      <c r="I16" s="21"/>
      <c r="J16" s="20"/>
      <c r="K16" s="3"/>
      <c r="L16" s="4"/>
    </row>
    <row r="17" spans="1:12">
      <c r="A17" s="1">
        <v>43453</v>
      </c>
      <c r="B17" s="2" t="s">
        <v>230</v>
      </c>
      <c r="C17" s="3" t="s">
        <v>148</v>
      </c>
      <c r="D17" s="4">
        <v>30</v>
      </c>
      <c r="H17" s="1"/>
      <c r="I17" s="21"/>
      <c r="J17" s="20"/>
      <c r="K17" s="3"/>
      <c r="L17" s="4"/>
    </row>
    <row r="18" spans="1:12">
      <c r="A18" s="1">
        <v>43453</v>
      </c>
      <c r="B18" s="2" t="s">
        <v>11</v>
      </c>
      <c r="C18" s="3" t="s">
        <v>281</v>
      </c>
      <c r="D18" s="4">
        <v>26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202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A27" s="1">
        <v>43443</v>
      </c>
      <c r="B27" s="5">
        <v>159</v>
      </c>
      <c r="C27" s="3" t="s">
        <v>290</v>
      </c>
      <c r="D27" s="4">
        <v>1265</v>
      </c>
      <c r="E27" s="16"/>
      <c r="F27" s="16"/>
      <c r="I27" s="21"/>
      <c r="J27" s="20"/>
      <c r="K27" s="3"/>
      <c r="L27" s="4"/>
    </row>
    <row r="28" spans="1:12">
      <c r="A28" s="1">
        <v>43442</v>
      </c>
      <c r="B28" s="5">
        <v>162</v>
      </c>
      <c r="C28" s="3" t="s">
        <v>283</v>
      </c>
      <c r="D28" s="4">
        <v>63</v>
      </c>
      <c r="E28" s="16"/>
      <c r="F28" s="16"/>
      <c r="I28" s="21"/>
      <c r="J28" s="20"/>
      <c r="K28" s="3"/>
      <c r="L28" s="4"/>
    </row>
    <row r="29" spans="1:12">
      <c r="A29" s="1">
        <v>43442</v>
      </c>
      <c r="B29" s="5">
        <v>163</v>
      </c>
      <c r="C29" s="3" t="s">
        <v>294</v>
      </c>
      <c r="D29" s="4">
        <v>9.2799999999999994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1337.28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43435</v>
      </c>
      <c r="B41" s="5"/>
      <c r="C41" s="3" t="s">
        <v>20</v>
      </c>
      <c r="D41" s="29">
        <f>SUM(NOV!D44)</f>
        <v>6112.7300000000005</v>
      </c>
    </row>
    <row r="42" spans="1:12">
      <c r="A42" s="1" t="s">
        <v>170</v>
      </c>
      <c r="B42" s="5"/>
      <c r="C42" s="3" t="s">
        <v>5</v>
      </c>
      <c r="D42" s="29">
        <f>SUM(D23)</f>
        <v>202</v>
      </c>
    </row>
    <row r="43" spans="1:12">
      <c r="B43" s="5"/>
      <c r="C43" s="3" t="s">
        <v>16</v>
      </c>
      <c r="D43" s="29">
        <f>SUM(-D37)</f>
        <v>-1337.28</v>
      </c>
    </row>
    <row r="44" spans="1:12">
      <c r="A44" s="1">
        <v>43465</v>
      </c>
      <c r="C44" s="3" t="s">
        <v>21</v>
      </c>
      <c r="D44" s="4">
        <f>SUM(D41:D43)</f>
        <v>4977.4500000000007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269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43405</v>
      </c>
      <c r="C60" s="3" t="s">
        <v>23</v>
      </c>
      <c r="D60" s="4">
        <v>0.52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0.52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43435</v>
      </c>
      <c r="C72" s="3" t="s">
        <v>25</v>
      </c>
      <c r="D72" s="29">
        <f>SUM(NOV!D75)</f>
        <v>2054.4400000000005</v>
      </c>
    </row>
    <row r="73" spans="1:6">
      <c r="A73" s="1" t="s">
        <v>170</v>
      </c>
      <c r="C73" s="3" t="s">
        <v>5</v>
      </c>
      <c r="D73" s="4">
        <f>SUM(D62)</f>
        <v>0.52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43465</v>
      </c>
      <c r="C75" s="3" t="s">
        <v>26</v>
      </c>
      <c r="D75" s="4">
        <f>SUM(D72:D74)</f>
        <v>2054.9600000000005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269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43439</v>
      </c>
      <c r="B107" s="39" t="s">
        <v>31</v>
      </c>
      <c r="C107" s="40" t="s">
        <v>257</v>
      </c>
      <c r="D107" s="41">
        <v>15</v>
      </c>
    </row>
    <row r="108" spans="1:6" s="42" customFormat="1">
      <c r="A108" s="38">
        <v>43439</v>
      </c>
      <c r="B108" s="39" t="s">
        <v>31</v>
      </c>
      <c r="C108" s="40" t="s">
        <v>284</v>
      </c>
      <c r="D108" s="41">
        <v>65</v>
      </c>
    </row>
    <row r="109" spans="1:6">
      <c r="A109" s="38">
        <v>43446</v>
      </c>
      <c r="B109" s="39" t="s">
        <v>31</v>
      </c>
      <c r="C109" s="40" t="s">
        <v>285</v>
      </c>
      <c r="D109" s="41">
        <v>100</v>
      </c>
      <c r="E109" s="16"/>
      <c r="F109" s="16"/>
    </row>
    <row r="110" spans="1:6">
      <c r="A110" s="19">
        <v>43446</v>
      </c>
      <c r="B110" s="43" t="s">
        <v>31</v>
      </c>
      <c r="C110" s="35" t="s">
        <v>286</v>
      </c>
      <c r="D110" s="29">
        <v>1</v>
      </c>
      <c r="E110" s="16"/>
      <c r="F110" s="16"/>
    </row>
    <row r="111" spans="1:6" ht="14.25" customHeight="1">
      <c r="A111" s="1">
        <v>43446</v>
      </c>
      <c r="B111" s="2" t="s">
        <v>31</v>
      </c>
      <c r="C111" s="3" t="s">
        <v>287</v>
      </c>
      <c r="D111" s="4">
        <v>1</v>
      </c>
      <c r="E111" s="16"/>
      <c r="F111" s="16"/>
    </row>
    <row r="112" spans="1:6" ht="14.25" customHeight="1">
      <c r="A112" s="1">
        <v>43447</v>
      </c>
      <c r="B112" s="5" t="s">
        <v>31</v>
      </c>
      <c r="C112" s="3" t="s">
        <v>288</v>
      </c>
      <c r="D112" s="4">
        <v>100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282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43442</v>
      </c>
      <c r="B123" s="5">
        <v>2653</v>
      </c>
      <c r="C123" s="3" t="s">
        <v>97</v>
      </c>
      <c r="D123" s="4">
        <v>85.87</v>
      </c>
      <c r="E123" s="16"/>
      <c r="F123" s="16"/>
    </row>
    <row r="124" spans="1:6" ht="14.25" customHeight="1">
      <c r="A124" s="1">
        <v>43442</v>
      </c>
      <c r="B124" s="5">
        <v>2654</v>
      </c>
      <c r="C124" s="3" t="s">
        <v>289</v>
      </c>
      <c r="D124" s="4">
        <v>108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193.87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43435</v>
      </c>
      <c r="C143" s="3" t="s">
        <v>20</v>
      </c>
      <c r="D143" s="29">
        <f>SUM(NOV!D143)</f>
        <v>5626.9600000000009</v>
      </c>
    </row>
    <row r="144" spans="1:6">
      <c r="A144" s="1" t="s">
        <v>170</v>
      </c>
      <c r="C144" s="3" t="s">
        <v>5</v>
      </c>
      <c r="D144" s="4">
        <f>SUM(D117)</f>
        <v>282</v>
      </c>
    </row>
    <row r="145" spans="1:6">
      <c r="C145" s="3" t="s">
        <v>16</v>
      </c>
      <c r="D145" s="4">
        <f>SUM(-D138)</f>
        <v>-193.87</v>
      </c>
    </row>
    <row r="146" spans="1:6">
      <c r="A146" s="1">
        <v>43465</v>
      </c>
      <c r="C146" s="3" t="s">
        <v>21</v>
      </c>
      <c r="D146" s="4">
        <f>SUM(D143:D145)</f>
        <v>5715.0900000000011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269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134"/>
      <c r="F151" s="134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/>
      <c r="B157" s="49"/>
      <c r="C157" s="50"/>
      <c r="D157" s="4">
        <v>0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0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43435</v>
      </c>
      <c r="C190" s="3" t="s">
        <v>20</v>
      </c>
      <c r="D190" s="29">
        <f>SUM(NOV!D193)</f>
        <v>1586</v>
      </c>
    </row>
    <row r="191" spans="1:6">
      <c r="A191" s="1" t="s">
        <v>170</v>
      </c>
      <c r="C191" s="3" t="s">
        <v>5</v>
      </c>
      <c r="D191" s="4">
        <f>SUM(D166)</f>
        <v>0</v>
      </c>
    </row>
    <row r="192" spans="1:6">
      <c r="C192" s="3" t="s">
        <v>16</v>
      </c>
      <c r="D192" s="4">
        <f>SUM(-D185)</f>
        <v>0</v>
      </c>
    </row>
    <row r="193" spans="1:6">
      <c r="A193" s="1">
        <v>43465</v>
      </c>
      <c r="C193" s="3" t="s">
        <v>21</v>
      </c>
      <c r="D193" s="4">
        <f>SUM(D190:D192)</f>
        <v>1586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sqref="A1:K3"/>
    </sheetView>
  </sheetViews>
  <sheetFormatPr defaultColWidth="12" defaultRowHeight="15"/>
  <cols>
    <col min="1" max="1" width="11.85546875" style="60" customWidth="1"/>
    <col min="2" max="11" width="11.7109375" style="60" customWidth="1"/>
    <col min="12" max="16384" width="12" style="60"/>
  </cols>
  <sheetData>
    <row r="1" spans="1:11" ht="15" customHeight="1">
      <c r="A1" s="155" t="s">
        <v>267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5" spans="1:11">
      <c r="A5" s="61">
        <v>2018</v>
      </c>
      <c r="B5" s="62" t="s">
        <v>60</v>
      </c>
      <c r="C5" s="63"/>
      <c r="D5" s="62" t="s">
        <v>61</v>
      </c>
      <c r="E5" s="63"/>
      <c r="F5" s="62" t="s">
        <v>62</v>
      </c>
      <c r="G5" s="63"/>
      <c r="H5" s="62" t="s">
        <v>63</v>
      </c>
      <c r="I5" s="63"/>
      <c r="J5" s="156" t="s">
        <v>64</v>
      </c>
      <c r="K5" s="156"/>
    </row>
    <row r="6" spans="1:11">
      <c r="A6" s="64" t="s">
        <v>221</v>
      </c>
      <c r="B6" s="65">
        <v>4560.18</v>
      </c>
      <c r="C6" s="66" t="s">
        <v>65</v>
      </c>
      <c r="D6" s="67">
        <v>2591.94</v>
      </c>
      <c r="E6" s="66" t="s">
        <v>65</v>
      </c>
      <c r="F6" s="65">
        <v>2050.33</v>
      </c>
      <c r="G6" s="66" t="s">
        <v>65</v>
      </c>
      <c r="H6" s="65">
        <v>3927.75</v>
      </c>
      <c r="I6" s="67" t="s">
        <v>65</v>
      </c>
      <c r="J6" s="68" t="s">
        <v>66</v>
      </c>
      <c r="K6" s="69" t="s">
        <v>65</v>
      </c>
    </row>
    <row r="7" spans="1:11">
      <c r="A7" s="70" t="s">
        <v>67</v>
      </c>
      <c r="B7" s="71">
        <f>SUM(JAN!D146)</f>
        <v>5001.18</v>
      </c>
      <c r="C7" s="72">
        <f t="shared" ref="C7:C18" si="0">IF(B7="","",(B7-B6))</f>
        <v>441</v>
      </c>
      <c r="D7" s="71">
        <f>SUM(JAN!D193)</f>
        <v>2082.94</v>
      </c>
      <c r="E7" s="72">
        <f t="shared" ref="E7:E18" si="1">IF(D7="","",(D7-D6))</f>
        <v>-509</v>
      </c>
      <c r="F7" s="71">
        <f>SUM(JAN!D75)</f>
        <v>2050.5</v>
      </c>
      <c r="G7" s="72">
        <f t="shared" ref="G7:G18" si="2">IF(F7="","",(F7-F6))</f>
        <v>0.17000000000007276</v>
      </c>
      <c r="H7" s="71">
        <f>SUM(JAN!D44)</f>
        <v>4076.75</v>
      </c>
      <c r="I7" s="73">
        <f t="shared" ref="I7:I18" si="3">IF(H7="","",(H7-H6))</f>
        <v>149</v>
      </c>
      <c r="J7" s="74">
        <f t="shared" ref="J7:J18" si="4">IF(H7="","",(B7+F7+H7))</f>
        <v>11128.43</v>
      </c>
      <c r="K7" s="72">
        <f t="shared" ref="K7:K18" si="5">IF(I7="","",(C7+E7+G7+I7))</f>
        <v>81.170000000000073</v>
      </c>
    </row>
    <row r="8" spans="1:11">
      <c r="A8" s="64" t="s">
        <v>68</v>
      </c>
      <c r="B8" s="128">
        <f>SUM(FEB!D146)</f>
        <v>5564.18</v>
      </c>
      <c r="C8" s="66">
        <f t="shared" si="0"/>
        <v>563</v>
      </c>
      <c r="D8" s="128">
        <f>SUM(FEB!D193)</f>
        <v>2082.94</v>
      </c>
      <c r="E8" s="66">
        <f t="shared" si="1"/>
        <v>0</v>
      </c>
      <c r="F8" s="128">
        <f>SUM(FEB!D75)</f>
        <v>2050.66</v>
      </c>
      <c r="G8" s="66">
        <f t="shared" si="2"/>
        <v>0.15999999999985448</v>
      </c>
      <c r="H8" s="128">
        <f>SUM(FEB!D44)</f>
        <v>3949</v>
      </c>
      <c r="I8" s="67">
        <f t="shared" si="3"/>
        <v>-127.75</v>
      </c>
      <c r="J8" s="75">
        <f t="shared" si="4"/>
        <v>11563.84</v>
      </c>
      <c r="K8" s="76">
        <f t="shared" si="5"/>
        <v>435.40999999999985</v>
      </c>
    </row>
    <row r="9" spans="1:11">
      <c r="A9" s="70" t="s">
        <v>69</v>
      </c>
      <c r="B9" s="71">
        <f>SUM(MAR!D146)</f>
        <v>5590.93</v>
      </c>
      <c r="C9" s="72">
        <f t="shared" si="0"/>
        <v>26.75</v>
      </c>
      <c r="D9" s="71">
        <f>SUM(MAR!D193)</f>
        <v>2082.94</v>
      </c>
      <c r="E9" s="72">
        <f t="shared" si="1"/>
        <v>0</v>
      </c>
      <c r="F9" s="71">
        <f>SUM(MAR!D75)</f>
        <v>2050.83</v>
      </c>
      <c r="G9" s="72">
        <f t="shared" si="2"/>
        <v>0.17000000000007276</v>
      </c>
      <c r="H9" s="129">
        <f>SUM(MAR!D44)</f>
        <v>3998.5</v>
      </c>
      <c r="I9" s="73">
        <f t="shared" si="3"/>
        <v>49.5</v>
      </c>
      <c r="J9" s="74">
        <f t="shared" si="4"/>
        <v>11640.26</v>
      </c>
      <c r="K9" s="72">
        <f t="shared" si="5"/>
        <v>76.420000000000073</v>
      </c>
    </row>
    <row r="10" spans="1:11">
      <c r="A10" s="64" t="s">
        <v>70</v>
      </c>
      <c r="B10" s="65">
        <v>4106.18</v>
      </c>
      <c r="C10" s="66">
        <f t="shared" si="0"/>
        <v>-1484.75</v>
      </c>
      <c r="D10" s="67">
        <v>172.35</v>
      </c>
      <c r="E10" s="66">
        <f t="shared" si="1"/>
        <v>-1910.5900000000001</v>
      </c>
      <c r="F10" s="128">
        <v>2051.17</v>
      </c>
      <c r="G10" s="66">
        <f t="shared" si="2"/>
        <v>0.34000000000014552</v>
      </c>
      <c r="H10" s="65">
        <v>4156.5</v>
      </c>
      <c r="I10" s="67">
        <f t="shared" si="3"/>
        <v>158</v>
      </c>
      <c r="J10" s="75">
        <f t="shared" si="4"/>
        <v>10313.85</v>
      </c>
      <c r="K10" s="76">
        <f t="shared" si="5"/>
        <v>-3237</v>
      </c>
    </row>
    <row r="11" spans="1:11">
      <c r="A11" s="70" t="s">
        <v>71</v>
      </c>
      <c r="B11" s="71">
        <v>4421.1899999999996</v>
      </c>
      <c r="C11" s="72">
        <f t="shared" si="0"/>
        <v>315.00999999999931</v>
      </c>
      <c r="D11" s="73">
        <v>222.35</v>
      </c>
      <c r="E11" s="72">
        <f t="shared" si="1"/>
        <v>50</v>
      </c>
      <c r="F11" s="71">
        <v>2051.52</v>
      </c>
      <c r="G11" s="72">
        <f t="shared" si="2"/>
        <v>0.34999999999990905</v>
      </c>
      <c r="H11" s="71">
        <v>4205.51</v>
      </c>
      <c r="I11" s="73">
        <f t="shared" si="3"/>
        <v>49.010000000000218</v>
      </c>
      <c r="J11" s="74">
        <f t="shared" si="4"/>
        <v>10678.22</v>
      </c>
      <c r="K11" s="72">
        <f t="shared" si="5"/>
        <v>414.36999999999944</v>
      </c>
    </row>
    <row r="12" spans="1:11">
      <c r="A12" s="64" t="s">
        <v>72</v>
      </c>
      <c r="B12" s="128">
        <f>SUM(JUN!D146)</f>
        <v>4277.3500000000004</v>
      </c>
      <c r="C12" s="66">
        <f t="shared" si="0"/>
        <v>-143.83999999999924</v>
      </c>
      <c r="D12" s="128">
        <f>SUM(JUN!D193)</f>
        <v>222.35</v>
      </c>
      <c r="E12" s="66">
        <f t="shared" si="1"/>
        <v>0</v>
      </c>
      <c r="F12" s="128">
        <f>SUM(JUN!D75)</f>
        <v>2051.86</v>
      </c>
      <c r="G12" s="66">
        <f t="shared" si="2"/>
        <v>0.34000000000014552</v>
      </c>
      <c r="H12" s="128">
        <f>SUM(JUN!D44)</f>
        <v>4542.51</v>
      </c>
      <c r="I12" s="67">
        <f t="shared" si="3"/>
        <v>337</v>
      </c>
      <c r="J12" s="75">
        <f t="shared" si="4"/>
        <v>10871.720000000001</v>
      </c>
      <c r="K12" s="76">
        <f t="shared" si="5"/>
        <v>193.50000000000091</v>
      </c>
    </row>
    <row r="13" spans="1:11">
      <c r="A13" s="70" t="s">
        <v>73</v>
      </c>
      <c r="B13" s="71">
        <f>SUM(JUL!D146)</f>
        <v>5232.3500000000004</v>
      </c>
      <c r="C13" s="72">
        <f t="shared" si="0"/>
        <v>955</v>
      </c>
      <c r="D13" s="71">
        <f>SUM(JUL!D193)</f>
        <v>949.04000000000008</v>
      </c>
      <c r="E13" s="72">
        <f t="shared" si="1"/>
        <v>726.69</v>
      </c>
      <c r="F13" s="71">
        <f>SUM(JUL!D75)</f>
        <v>2052.38</v>
      </c>
      <c r="G13" s="72">
        <f t="shared" si="2"/>
        <v>0.51999999999998181</v>
      </c>
      <c r="H13" s="129">
        <f>SUM(JUL!D44)</f>
        <v>4675.51</v>
      </c>
      <c r="I13" s="73">
        <f t="shared" si="3"/>
        <v>133</v>
      </c>
      <c r="J13" s="74">
        <f t="shared" si="4"/>
        <v>11960.240000000002</v>
      </c>
      <c r="K13" s="72">
        <f t="shared" si="5"/>
        <v>1815.21</v>
      </c>
    </row>
    <row r="14" spans="1:11">
      <c r="A14" s="64" t="s">
        <v>74</v>
      </c>
      <c r="B14" s="128">
        <f>SUM(AUG!D146)</f>
        <v>5544.3600000000006</v>
      </c>
      <c r="C14" s="66">
        <f t="shared" si="0"/>
        <v>312.01000000000022</v>
      </c>
      <c r="D14" s="128">
        <f>SUM(AUG!D193)</f>
        <v>1516</v>
      </c>
      <c r="E14" s="66">
        <f t="shared" si="1"/>
        <v>566.95999999999992</v>
      </c>
      <c r="F14" s="128">
        <f>SUM(AUG!D75)</f>
        <v>2052.9</v>
      </c>
      <c r="G14" s="66">
        <f t="shared" si="2"/>
        <v>0.51999999999998181</v>
      </c>
      <c r="H14" s="128">
        <f>SUM(AUG!D44)</f>
        <v>4721.93</v>
      </c>
      <c r="I14" s="67">
        <f t="shared" si="3"/>
        <v>46.420000000000073</v>
      </c>
      <c r="J14" s="75">
        <f t="shared" si="4"/>
        <v>12319.19</v>
      </c>
      <c r="K14" s="76">
        <f t="shared" si="5"/>
        <v>925.9100000000002</v>
      </c>
    </row>
    <row r="15" spans="1:11">
      <c r="A15" s="70" t="s">
        <v>75</v>
      </c>
      <c r="B15" s="129">
        <f>SUM(SEP!D146)</f>
        <v>5494.9600000000009</v>
      </c>
      <c r="C15" s="130">
        <f t="shared" si="0"/>
        <v>-49.399999999999636</v>
      </c>
      <c r="D15" s="129">
        <f>SUM(SEP!D193)</f>
        <v>1561</v>
      </c>
      <c r="E15" s="130">
        <f t="shared" si="1"/>
        <v>45</v>
      </c>
      <c r="F15" s="129">
        <f>SUM(SEP!D75)</f>
        <v>2053.4100000000003</v>
      </c>
      <c r="G15" s="130">
        <f t="shared" si="2"/>
        <v>0.51000000000021828</v>
      </c>
      <c r="H15" s="129">
        <f>SUM(SEP!D44)</f>
        <v>5145.93</v>
      </c>
      <c r="I15" s="131">
        <f t="shared" si="3"/>
        <v>424</v>
      </c>
      <c r="J15" s="132">
        <f t="shared" si="4"/>
        <v>12694.300000000001</v>
      </c>
      <c r="K15" s="72">
        <f t="shared" si="5"/>
        <v>420.11000000000058</v>
      </c>
    </row>
    <row r="16" spans="1:11">
      <c r="A16" s="64" t="s">
        <v>76</v>
      </c>
      <c r="B16" s="128">
        <f>SUM(OCT!D145)</f>
        <v>5626.9600000000009</v>
      </c>
      <c r="C16" s="66">
        <f t="shared" si="0"/>
        <v>132</v>
      </c>
      <c r="D16" s="128">
        <f>SUM(OCT!D192)</f>
        <v>1561</v>
      </c>
      <c r="E16" s="66">
        <f t="shared" si="1"/>
        <v>0</v>
      </c>
      <c r="F16" s="65">
        <f>SUM(OCT!D74)</f>
        <v>2053.9300000000003</v>
      </c>
      <c r="G16" s="66">
        <f t="shared" si="2"/>
        <v>0.51999999999998181</v>
      </c>
      <c r="H16" s="65">
        <f>SUM(OCT!D44)</f>
        <v>5392.7300000000005</v>
      </c>
      <c r="I16" s="67">
        <f t="shared" si="3"/>
        <v>246.80000000000018</v>
      </c>
      <c r="J16" s="75">
        <f t="shared" si="4"/>
        <v>13073.620000000003</v>
      </c>
      <c r="K16" s="76">
        <f t="shared" si="5"/>
        <v>379.32000000000016</v>
      </c>
    </row>
    <row r="17" spans="1:11">
      <c r="A17" s="70" t="s">
        <v>77</v>
      </c>
      <c r="B17" s="129">
        <f>SUM(NOV!D146)</f>
        <v>5242.4600000000009</v>
      </c>
      <c r="C17" s="72">
        <f t="shared" si="0"/>
        <v>-384.5</v>
      </c>
      <c r="D17" s="129">
        <f>SUM(NOV!D193)</f>
        <v>1586</v>
      </c>
      <c r="E17" s="72">
        <f t="shared" si="1"/>
        <v>25</v>
      </c>
      <c r="F17" s="129">
        <f>SUM(NOV!D75)</f>
        <v>2054.4400000000005</v>
      </c>
      <c r="G17" s="72">
        <f t="shared" si="2"/>
        <v>0.51000000000021828</v>
      </c>
      <c r="H17" s="129">
        <f>SUM(NOV!D44)</f>
        <v>6112.7300000000005</v>
      </c>
      <c r="I17" s="73">
        <f t="shared" si="3"/>
        <v>720</v>
      </c>
      <c r="J17" s="74">
        <f t="shared" si="4"/>
        <v>13409.630000000001</v>
      </c>
      <c r="K17" s="72">
        <f t="shared" si="5"/>
        <v>361.01000000000022</v>
      </c>
    </row>
    <row r="18" spans="1:11">
      <c r="A18" s="77" t="s">
        <v>78</v>
      </c>
      <c r="B18" s="128">
        <f>SUM(DEC!D146)</f>
        <v>5715.0900000000011</v>
      </c>
      <c r="C18" s="78">
        <f t="shared" si="0"/>
        <v>472.63000000000011</v>
      </c>
      <c r="D18" s="128">
        <f>SUM(DEC!D193)</f>
        <v>1586</v>
      </c>
      <c r="E18" s="78">
        <f t="shared" si="1"/>
        <v>0</v>
      </c>
      <c r="F18" s="65">
        <f>SUM(DEC!D75)</f>
        <v>2054.9600000000005</v>
      </c>
      <c r="G18" s="78">
        <f t="shared" si="2"/>
        <v>0.51999999999998181</v>
      </c>
      <c r="H18" s="65">
        <f>SUM(DEC!D44)</f>
        <v>4977.4500000000007</v>
      </c>
      <c r="I18" s="79">
        <f t="shared" si="3"/>
        <v>-1135.2799999999997</v>
      </c>
      <c r="J18" s="80">
        <f t="shared" si="4"/>
        <v>12747.500000000002</v>
      </c>
      <c r="K18" s="76">
        <f t="shared" si="5"/>
        <v>-662.12999999999965</v>
      </c>
    </row>
    <row r="19" spans="1:11">
      <c r="A19" s="157" t="s">
        <v>79</v>
      </c>
      <c r="B19" s="157"/>
      <c r="C19" s="81">
        <f>SUM(C7:C18)</f>
        <v>1154.9100000000008</v>
      </c>
      <c r="D19" s="82"/>
      <c r="E19" s="81">
        <f>SUM(E7:E18)</f>
        <v>-1005.94</v>
      </c>
      <c r="F19" s="83"/>
      <c r="G19" s="81">
        <f>SUM(G7:G18)</f>
        <v>4.6300000000005639</v>
      </c>
      <c r="H19" s="83"/>
      <c r="I19" s="81">
        <f>SUM(I7:I18)</f>
        <v>1049.7000000000007</v>
      </c>
      <c r="J19" s="84" t="s">
        <v>80</v>
      </c>
      <c r="K19" s="81">
        <f>SUM(K7:K18)</f>
        <v>1203.300000000002</v>
      </c>
    </row>
    <row r="20" spans="1:1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>
      <c r="B21" s="86"/>
      <c r="C21" s="87"/>
      <c r="D21" s="87"/>
      <c r="E21" s="87"/>
      <c r="F21" s="86"/>
      <c r="G21" s="87"/>
      <c r="H21" s="86"/>
      <c r="I21" s="88"/>
      <c r="J21" s="88"/>
    </row>
    <row r="23" spans="1:11">
      <c r="B23" s="86"/>
    </row>
    <row r="26" spans="1:11">
      <c r="B26" s="3"/>
      <c r="C26" s="89"/>
      <c r="D26" s="89"/>
      <c r="E26" s="89"/>
    </row>
    <row r="27" spans="1:11">
      <c r="B27" s="3"/>
      <c r="C27" s="89"/>
      <c r="D27" s="89"/>
      <c r="E27" s="89"/>
      <c r="F27" s="5"/>
    </row>
    <row r="28" spans="1:11">
      <c r="B28" s="3"/>
      <c r="C28" s="89"/>
      <c r="D28" s="89"/>
      <c r="E28" s="89"/>
      <c r="F28" s="5"/>
    </row>
    <row r="35" spans="1:6">
      <c r="A35" s="90" t="s">
        <v>81</v>
      </c>
      <c r="F35" s="91"/>
    </row>
    <row r="36" spans="1:6">
      <c r="A36" s="20" t="s">
        <v>82</v>
      </c>
    </row>
    <row r="37" spans="1:6">
      <c r="A37" s="92" t="s">
        <v>83</v>
      </c>
    </row>
  </sheetData>
  <sheetProtection selectLockedCells="1" selectUnlockedCells="1"/>
  <mergeCells count="3">
    <mergeCell ref="A1:K3"/>
    <mergeCell ref="J5:K5"/>
    <mergeCell ref="A19:B19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48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43137</v>
      </c>
      <c r="B11" s="2" t="s">
        <v>11</v>
      </c>
      <c r="C11" s="3" t="s">
        <v>49</v>
      </c>
      <c r="D11" s="4">
        <v>28</v>
      </c>
    </row>
    <row r="12" spans="1:12">
      <c r="A12" s="1">
        <v>43144</v>
      </c>
      <c r="B12" s="2" t="s">
        <v>50</v>
      </c>
      <c r="C12" s="59" t="s">
        <v>51</v>
      </c>
      <c r="D12" s="4">
        <v>21</v>
      </c>
    </row>
    <row r="13" spans="1:12">
      <c r="A13" s="1">
        <v>43145</v>
      </c>
      <c r="B13" s="5" t="s">
        <v>11</v>
      </c>
      <c r="C13" s="3" t="s">
        <v>52</v>
      </c>
      <c r="D13" s="4">
        <v>34.25</v>
      </c>
    </row>
    <row r="14" spans="1:12">
      <c r="A14" s="1">
        <v>43152</v>
      </c>
      <c r="B14" s="19" t="s">
        <v>11</v>
      </c>
      <c r="C14" s="3" t="s">
        <v>53</v>
      </c>
      <c r="D14" s="4">
        <v>15</v>
      </c>
    </row>
    <row r="15" spans="1:12">
      <c r="A15" s="1">
        <v>43159</v>
      </c>
      <c r="B15" s="2" t="s">
        <v>11</v>
      </c>
      <c r="C15" s="3" t="s">
        <v>54</v>
      </c>
      <c r="D15" s="4">
        <v>24</v>
      </c>
      <c r="H15" s="1"/>
      <c r="I15" s="20"/>
    </row>
    <row r="16" spans="1:12">
      <c r="D16" s="4">
        <v>0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122.25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A27" s="1">
        <v>43145</v>
      </c>
      <c r="B27" s="5">
        <v>149</v>
      </c>
      <c r="C27" s="3" t="s">
        <v>104</v>
      </c>
      <c r="D27" s="4">
        <v>250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250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43101</v>
      </c>
      <c r="B41" s="5"/>
      <c r="C41" s="3" t="s">
        <v>20</v>
      </c>
      <c r="D41" s="29">
        <f>SUM(JAN!D44)</f>
        <v>4076.75</v>
      </c>
    </row>
    <row r="42" spans="1:12">
      <c r="B42" s="5"/>
      <c r="C42" s="3" t="s">
        <v>5</v>
      </c>
      <c r="D42" s="29">
        <f>SUM(D23)</f>
        <v>122.25</v>
      </c>
    </row>
    <row r="43" spans="1:12">
      <c r="B43" s="5"/>
      <c r="C43" s="3" t="s">
        <v>16</v>
      </c>
      <c r="D43" s="29">
        <f>SUM(-D37)</f>
        <v>-250</v>
      </c>
    </row>
    <row r="44" spans="1:12">
      <c r="A44" s="1">
        <v>43465</v>
      </c>
      <c r="C44" s="3" t="s">
        <v>21</v>
      </c>
      <c r="D44" s="4">
        <f>SUM(D41:D43)</f>
        <v>3949</v>
      </c>
    </row>
    <row r="47" spans="1:12">
      <c r="A47" s="30"/>
      <c r="B47" s="31"/>
      <c r="C47" s="32"/>
      <c r="D47" s="33"/>
      <c r="E47" s="34"/>
      <c r="F47" s="34"/>
      <c r="H47" s="21"/>
    </row>
    <row r="48" spans="1:12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48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43131</v>
      </c>
      <c r="C60" s="3" t="s">
        <v>23</v>
      </c>
      <c r="D60" s="4">
        <v>0.16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0.16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43101</v>
      </c>
      <c r="C72" s="3" t="s">
        <v>25</v>
      </c>
      <c r="D72" s="4">
        <f>SUM(JAN!D75)</f>
        <v>2050.5</v>
      </c>
    </row>
    <row r="73" spans="1:6">
      <c r="C73" s="3" t="s">
        <v>5</v>
      </c>
      <c r="D73" s="4">
        <f>SUM(D62)</f>
        <v>0.16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43131</v>
      </c>
      <c r="C75" s="3" t="s">
        <v>26</v>
      </c>
      <c r="D75" s="4">
        <f>SUM(D72:D74)</f>
        <v>2050.66</v>
      </c>
    </row>
    <row r="76" spans="1:6">
      <c r="A76" s="30"/>
      <c r="B76" s="31"/>
      <c r="C76" s="32"/>
      <c r="D76" s="33"/>
      <c r="E76" s="34"/>
      <c r="F76" s="34"/>
    </row>
    <row r="77" spans="1:6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48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43135</v>
      </c>
      <c r="B107" s="39" t="s">
        <v>31</v>
      </c>
      <c r="C107" s="40" t="s">
        <v>55</v>
      </c>
      <c r="D107" s="41">
        <v>213</v>
      </c>
    </row>
    <row r="108" spans="1:6" s="42" customFormat="1">
      <c r="A108" s="38">
        <v>43137</v>
      </c>
      <c r="B108" s="39" t="s">
        <v>36</v>
      </c>
      <c r="C108" s="40" t="s">
        <v>56</v>
      </c>
      <c r="D108" s="41">
        <v>100</v>
      </c>
    </row>
    <row r="109" spans="1:6">
      <c r="A109" s="38">
        <v>43137</v>
      </c>
      <c r="B109" s="39" t="s">
        <v>36</v>
      </c>
      <c r="C109" s="40" t="s">
        <v>57</v>
      </c>
      <c r="D109" s="41">
        <v>50</v>
      </c>
      <c r="E109" s="16"/>
      <c r="F109" s="16"/>
    </row>
    <row r="110" spans="1:6">
      <c r="A110" s="19">
        <v>43137</v>
      </c>
      <c r="B110" s="43" t="s">
        <v>36</v>
      </c>
      <c r="C110" s="35" t="s">
        <v>58</v>
      </c>
      <c r="D110" s="29">
        <v>100</v>
      </c>
      <c r="E110" s="16"/>
      <c r="F110" s="16"/>
    </row>
    <row r="111" spans="1:6" ht="14.25" customHeight="1">
      <c r="A111" s="1">
        <v>43151</v>
      </c>
      <c r="B111" s="2" t="s">
        <v>36</v>
      </c>
      <c r="C111" s="3" t="s">
        <v>59</v>
      </c>
      <c r="D111" s="4">
        <v>100</v>
      </c>
      <c r="E111" s="16"/>
      <c r="F111" s="16"/>
    </row>
    <row r="112" spans="1:6" ht="14.25" customHeight="1">
      <c r="B112" s="5"/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563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B123" s="5"/>
      <c r="D123" s="4">
        <v>0</v>
      </c>
      <c r="E123" s="16"/>
      <c r="F123" s="16"/>
    </row>
    <row r="124" spans="1:6" ht="14.25" customHeight="1">
      <c r="B124" s="5"/>
      <c r="D124" s="4">
        <v>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>
      <c r="B134" s="5"/>
      <c r="D134" s="4">
        <v>0</v>
      </c>
    </row>
    <row r="135" spans="1:6" ht="14.25" customHeight="1">
      <c r="B135" s="5"/>
      <c r="D135" s="4">
        <v>0</v>
      </c>
    </row>
    <row r="136" spans="1:6" ht="14.25" customHeight="1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0</v>
      </c>
    </row>
    <row r="139" spans="1:6">
      <c r="A139" s="30"/>
      <c r="B139" s="31"/>
      <c r="C139" s="32"/>
      <c r="D139" s="33"/>
      <c r="E139" s="34"/>
      <c r="F139" s="34"/>
    </row>
    <row r="140" spans="1:6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43101</v>
      </c>
      <c r="C143" s="3" t="s">
        <v>20</v>
      </c>
      <c r="D143" s="4">
        <f>SUM(JAN!D146)</f>
        <v>5001.18</v>
      </c>
    </row>
    <row r="144" spans="1:6">
      <c r="C144" s="3" t="s">
        <v>5</v>
      </c>
      <c r="D144" s="4">
        <f>SUM(D117)</f>
        <v>563</v>
      </c>
    </row>
    <row r="145" spans="1:6">
      <c r="C145" s="3" t="s">
        <v>16</v>
      </c>
      <c r="D145" s="4">
        <f>SUM(-D138)</f>
        <v>0</v>
      </c>
    </row>
    <row r="146" spans="1:6">
      <c r="A146" s="1">
        <v>43131</v>
      </c>
      <c r="C146" s="3" t="s">
        <v>21</v>
      </c>
      <c r="D146" s="4">
        <f>SUM(D143:D145)</f>
        <v>5564.18</v>
      </c>
    </row>
    <row r="147" spans="1:6">
      <c r="A147" s="30"/>
      <c r="B147" s="31"/>
      <c r="C147" s="32"/>
      <c r="D147" s="33"/>
      <c r="E147" s="34"/>
      <c r="F147" s="34"/>
    </row>
    <row r="148" spans="1:6" ht="18.75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48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8"/>
      <c r="F151" s="8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/>
      <c r="B157" s="49"/>
      <c r="C157" s="50"/>
      <c r="D157" s="4">
        <v>0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0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>
      <c r="A186" s="30"/>
      <c r="B186" s="31"/>
      <c r="C186" s="32"/>
      <c r="D186" s="33"/>
      <c r="E186" s="34"/>
      <c r="F186" s="34"/>
    </row>
    <row r="187" spans="1:6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42979</v>
      </c>
      <c r="C190" s="3" t="s">
        <v>20</v>
      </c>
      <c r="D190" s="4">
        <f>SUM(JAN!D193)</f>
        <v>2082.94</v>
      </c>
    </row>
    <row r="191" spans="1:6">
      <c r="C191" s="3" t="s">
        <v>5</v>
      </c>
      <c r="D191" s="4">
        <f>SUM(D166)</f>
        <v>0</v>
      </c>
    </row>
    <row r="192" spans="1:6">
      <c r="C192" s="3" t="s">
        <v>16</v>
      </c>
      <c r="D192" s="4">
        <f>SUM(-D185)</f>
        <v>0</v>
      </c>
    </row>
    <row r="193" spans="1:6">
      <c r="A193" s="1">
        <v>43008</v>
      </c>
      <c r="C193" s="3" t="s">
        <v>21</v>
      </c>
      <c r="D193" s="4">
        <f>SUM(D190:D192)</f>
        <v>2082.94</v>
      </c>
    </row>
    <row r="194" spans="1:6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84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43166</v>
      </c>
      <c r="B11" s="2" t="s">
        <v>11</v>
      </c>
      <c r="C11" s="3" t="s">
        <v>85</v>
      </c>
      <c r="D11" s="4">
        <v>35</v>
      </c>
    </row>
    <row r="12" spans="1:12">
      <c r="A12" s="1">
        <v>43181</v>
      </c>
      <c r="B12" s="2" t="s">
        <v>9</v>
      </c>
      <c r="C12" s="59" t="s">
        <v>86</v>
      </c>
      <c r="D12" s="4">
        <v>10</v>
      </c>
    </row>
    <row r="13" spans="1:12">
      <c r="A13" s="1">
        <v>43181</v>
      </c>
      <c r="B13" s="5" t="s">
        <v>11</v>
      </c>
      <c r="C13" s="3" t="s">
        <v>87</v>
      </c>
      <c r="D13" s="4">
        <v>16</v>
      </c>
    </row>
    <row r="14" spans="1:12">
      <c r="B14" s="19"/>
      <c r="D14" s="4">
        <v>0</v>
      </c>
    </row>
    <row r="15" spans="1:12">
      <c r="D15" s="4">
        <v>0</v>
      </c>
      <c r="H15" s="1"/>
      <c r="I15" s="20"/>
    </row>
    <row r="16" spans="1:12">
      <c r="D16" s="4">
        <v>0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61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A27" s="1">
        <v>43185</v>
      </c>
      <c r="B27" s="5">
        <v>150</v>
      </c>
      <c r="C27" s="3" t="s">
        <v>88</v>
      </c>
      <c r="D27" s="4">
        <v>11.5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11.5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43101</v>
      </c>
      <c r="B41" s="5"/>
      <c r="C41" s="3" t="s">
        <v>20</v>
      </c>
      <c r="D41" s="29">
        <f>SUM(FEB!D44)</f>
        <v>3949</v>
      </c>
    </row>
    <row r="42" spans="1:12">
      <c r="B42" s="5"/>
      <c r="C42" s="3" t="s">
        <v>5</v>
      </c>
      <c r="D42" s="29">
        <f>SUM(D23)</f>
        <v>61</v>
      </c>
    </row>
    <row r="43" spans="1:12">
      <c r="B43" s="5"/>
      <c r="C43" s="3" t="s">
        <v>16</v>
      </c>
      <c r="D43" s="29">
        <f>SUM(-D37)</f>
        <v>-11.5</v>
      </c>
    </row>
    <row r="44" spans="1:12">
      <c r="A44" s="1">
        <v>43465</v>
      </c>
      <c r="C44" s="3" t="s">
        <v>21</v>
      </c>
      <c r="D44" s="4">
        <f>SUM(D41:D43)</f>
        <v>3998.5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84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43131</v>
      </c>
      <c r="C60" s="3" t="s">
        <v>23</v>
      </c>
      <c r="D60" s="4">
        <v>0.17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0.17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43101</v>
      </c>
      <c r="C72" s="3" t="s">
        <v>25</v>
      </c>
      <c r="D72" s="4">
        <f>SUM(FEB!D75)</f>
        <v>2050.66</v>
      </c>
    </row>
    <row r="73" spans="1:6">
      <c r="C73" s="3" t="s">
        <v>5</v>
      </c>
      <c r="D73" s="4">
        <f>SUM(D62)</f>
        <v>0.17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43131</v>
      </c>
      <c r="C75" s="3" t="s">
        <v>26</v>
      </c>
      <c r="D75" s="4">
        <f>SUM(D72:D74)</f>
        <v>2050.83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84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43165</v>
      </c>
      <c r="B107" s="39" t="s">
        <v>31</v>
      </c>
      <c r="C107" s="40" t="s">
        <v>89</v>
      </c>
      <c r="D107" s="41">
        <v>12.25</v>
      </c>
    </row>
    <row r="108" spans="1:6" s="42" customFormat="1">
      <c r="A108" s="38">
        <v>43166</v>
      </c>
      <c r="B108" s="39" t="s">
        <v>31</v>
      </c>
      <c r="C108" s="40" t="s">
        <v>90</v>
      </c>
      <c r="D108" s="41">
        <v>11.25</v>
      </c>
    </row>
    <row r="109" spans="1:6">
      <c r="A109" s="38">
        <v>43171</v>
      </c>
      <c r="B109" s="39" t="s">
        <v>31</v>
      </c>
      <c r="C109" s="40" t="s">
        <v>91</v>
      </c>
      <c r="D109" s="41">
        <v>22.5</v>
      </c>
      <c r="E109" s="16"/>
      <c r="F109" s="16"/>
    </row>
    <row r="110" spans="1:6">
      <c r="A110" s="19">
        <v>43178</v>
      </c>
      <c r="B110" s="43" t="s">
        <v>36</v>
      </c>
      <c r="C110" s="35" t="s">
        <v>92</v>
      </c>
      <c r="D110" s="29">
        <v>200</v>
      </c>
      <c r="E110" s="16"/>
      <c r="F110" s="16"/>
    </row>
    <row r="111" spans="1:6" ht="14.25" customHeight="1">
      <c r="A111" s="1">
        <v>43181</v>
      </c>
      <c r="B111" s="2" t="s">
        <v>36</v>
      </c>
      <c r="C111" s="3" t="s">
        <v>93</v>
      </c>
      <c r="D111" s="4">
        <v>50</v>
      </c>
      <c r="E111" s="16"/>
      <c r="F111" s="16"/>
    </row>
    <row r="112" spans="1:6" ht="14.25" customHeight="1">
      <c r="A112" s="1">
        <v>43186</v>
      </c>
      <c r="B112" s="5" t="s">
        <v>31</v>
      </c>
      <c r="C112" s="3" t="s">
        <v>94</v>
      </c>
      <c r="D112" s="4">
        <v>46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342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43170</v>
      </c>
      <c r="B123" s="5">
        <v>2610</v>
      </c>
      <c r="C123" s="3" t="s">
        <v>95</v>
      </c>
      <c r="D123" s="4">
        <v>234</v>
      </c>
      <c r="E123" s="16"/>
      <c r="F123" s="16"/>
    </row>
    <row r="124" spans="1:6" ht="14.25" customHeight="1">
      <c r="A124" s="1">
        <v>43170</v>
      </c>
      <c r="B124" s="5">
        <v>2611</v>
      </c>
      <c r="C124" s="3" t="s">
        <v>96</v>
      </c>
      <c r="D124" s="4">
        <v>26.25</v>
      </c>
      <c r="E124" s="16"/>
      <c r="F124" s="16"/>
    </row>
    <row r="125" spans="1:6" ht="14.25" customHeight="1">
      <c r="A125" s="1">
        <v>43173</v>
      </c>
      <c r="B125" s="5">
        <v>2612</v>
      </c>
      <c r="C125" s="3" t="s">
        <v>97</v>
      </c>
      <c r="D125" s="4">
        <v>9</v>
      </c>
      <c r="E125" s="16"/>
      <c r="F125" s="16"/>
    </row>
    <row r="126" spans="1:6" ht="14.25" customHeight="1">
      <c r="A126" s="1">
        <v>43185</v>
      </c>
      <c r="B126" s="5">
        <v>2613</v>
      </c>
      <c r="C126" s="3" t="s">
        <v>98</v>
      </c>
      <c r="D126" s="4">
        <v>4</v>
      </c>
      <c r="E126" s="16"/>
      <c r="F126" s="16"/>
    </row>
    <row r="127" spans="1:6" ht="14.25" customHeight="1">
      <c r="A127" s="1">
        <v>43185</v>
      </c>
      <c r="B127" s="2" t="s">
        <v>99</v>
      </c>
      <c r="C127" s="3" t="s">
        <v>100</v>
      </c>
      <c r="D127" s="4">
        <v>14</v>
      </c>
      <c r="E127" s="16"/>
      <c r="F127" s="16"/>
    </row>
    <row r="128" spans="1:6" ht="14.25" customHeight="1">
      <c r="A128" s="1">
        <v>43185</v>
      </c>
      <c r="B128" s="2" t="s">
        <v>101</v>
      </c>
      <c r="C128" s="3" t="s">
        <v>102</v>
      </c>
      <c r="D128" s="4">
        <v>14</v>
      </c>
      <c r="E128" s="16"/>
      <c r="F128" s="16"/>
    </row>
    <row r="129" spans="1:6">
      <c r="A129" s="1">
        <v>43185</v>
      </c>
      <c r="B129" s="2" t="s">
        <v>103</v>
      </c>
      <c r="C129" s="3" t="s">
        <v>97</v>
      </c>
      <c r="D129" s="4">
        <v>14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E133" s="16"/>
      <c r="F133" s="16"/>
    </row>
    <row r="134" spans="1:6">
      <c r="D134" s="4">
        <v>0</v>
      </c>
      <c r="E134" s="16"/>
      <c r="F134" s="16"/>
    </row>
    <row r="135" spans="1:6" ht="14.25" customHeight="1">
      <c r="B135" s="5"/>
      <c r="D135" s="4">
        <v>0</v>
      </c>
    </row>
    <row r="136" spans="1:6" ht="14.25" customHeight="1">
      <c r="D136" s="4">
        <v>0</v>
      </c>
    </row>
    <row r="137" spans="1:6">
      <c r="D137" s="4">
        <v>0</v>
      </c>
    </row>
    <row r="138" spans="1:6">
      <c r="A138" s="22"/>
      <c r="B138" s="23"/>
      <c r="C138" s="24"/>
      <c r="D138" s="25">
        <v>0</v>
      </c>
    </row>
    <row r="139" spans="1:6">
      <c r="C139" s="35" t="s">
        <v>18</v>
      </c>
      <c r="D139" s="4">
        <f>SUM(D123:D138)</f>
        <v>315.25</v>
      </c>
    </row>
    <row r="140" spans="1:6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43101</v>
      </c>
      <c r="C143" s="3" t="s">
        <v>20</v>
      </c>
      <c r="D143" s="4">
        <f>SUM(FEB!D146)</f>
        <v>5564.18</v>
      </c>
    </row>
    <row r="144" spans="1:6">
      <c r="C144" s="3" t="s">
        <v>5</v>
      </c>
      <c r="D144" s="4">
        <f>SUM(D117)</f>
        <v>342</v>
      </c>
    </row>
    <row r="145" spans="1:6">
      <c r="C145" s="3" t="s">
        <v>16</v>
      </c>
      <c r="D145" s="4">
        <f>SUM(-D139)</f>
        <v>-315.25</v>
      </c>
    </row>
    <row r="146" spans="1:6">
      <c r="A146" s="1">
        <v>43131</v>
      </c>
      <c r="C146" s="3" t="s">
        <v>21</v>
      </c>
      <c r="D146" s="4">
        <f>SUM(D143:D145)</f>
        <v>5590.93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84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8"/>
      <c r="F151" s="8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/>
      <c r="B157" s="49"/>
      <c r="C157" s="50"/>
      <c r="D157" s="4">
        <v>0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0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42979</v>
      </c>
      <c r="C190" s="3" t="s">
        <v>20</v>
      </c>
      <c r="D190" s="4">
        <f>SUM(FEB!D193)</f>
        <v>2082.94</v>
      </c>
    </row>
    <row r="191" spans="1:6">
      <c r="C191" s="3" t="s">
        <v>5</v>
      </c>
      <c r="D191" s="4">
        <f>SUM(D166)</f>
        <v>0</v>
      </c>
    </row>
    <row r="192" spans="1:6">
      <c r="C192" s="3" t="s">
        <v>16</v>
      </c>
      <c r="D192" s="4">
        <f>SUM(-D185)</f>
        <v>0</v>
      </c>
    </row>
    <row r="193" spans="1:6">
      <c r="A193" s="1">
        <v>43008</v>
      </c>
      <c r="C193" s="3" t="s">
        <v>21</v>
      </c>
      <c r="D193" s="4">
        <f>SUM(D190:D192)</f>
        <v>2082.94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0"/>
  <sheetViews>
    <sheetView workbookViewId="0">
      <selection activeCell="D3" sqref="D3"/>
    </sheetView>
  </sheetViews>
  <sheetFormatPr defaultRowHeight="15"/>
  <cols>
    <col min="1" max="1" width="9.140625" style="95"/>
    <col min="2" max="2" width="9.140625" style="94"/>
    <col min="3" max="3" width="17.140625" style="96" customWidth="1"/>
    <col min="4" max="4" width="46.42578125" style="96" customWidth="1"/>
    <col min="5" max="5" width="18.28515625" style="100" customWidth="1"/>
    <col min="6" max="16384" width="9.140625" style="94"/>
  </cols>
  <sheetData>
    <row r="1" spans="1:5">
      <c r="A1" s="153" t="s">
        <v>105</v>
      </c>
      <c r="B1" s="153"/>
      <c r="C1" s="153"/>
      <c r="D1" s="153"/>
      <c r="E1" s="153"/>
    </row>
    <row r="2" spans="1:5">
      <c r="A2" s="153"/>
      <c r="B2" s="153"/>
      <c r="C2" s="153"/>
      <c r="D2" s="153"/>
      <c r="E2" s="153"/>
    </row>
    <row r="3" spans="1:5" ht="31.5">
      <c r="A3" s="153" t="s">
        <v>106</v>
      </c>
      <c r="B3" s="153"/>
      <c r="C3" s="153"/>
      <c r="D3" s="153"/>
      <c r="E3" s="153"/>
    </row>
    <row r="4" spans="1:5" ht="21">
      <c r="E4" s="97" t="s">
        <v>107</v>
      </c>
    </row>
    <row r="5" spans="1:5" ht="26.25">
      <c r="A5" s="154" t="s">
        <v>108</v>
      </c>
      <c r="B5" s="154"/>
      <c r="C5" s="98"/>
      <c r="E5" s="99"/>
    </row>
    <row r="6" spans="1:5">
      <c r="A6" s="151" t="s">
        <v>109</v>
      </c>
      <c r="B6" s="151"/>
    </row>
    <row r="7" spans="1:5">
      <c r="A7" s="101" t="s">
        <v>6</v>
      </c>
      <c r="B7" s="102" t="s">
        <v>110</v>
      </c>
      <c r="C7" s="152" t="s">
        <v>7</v>
      </c>
      <c r="D7" s="152"/>
      <c r="E7" s="103" t="s">
        <v>8</v>
      </c>
    </row>
    <row r="8" spans="1:5">
      <c r="A8" s="95">
        <v>43214</v>
      </c>
      <c r="B8" s="94">
        <v>114</v>
      </c>
      <c r="C8" s="96" t="s">
        <v>111</v>
      </c>
      <c r="E8" s="100">
        <v>253.34</v>
      </c>
    </row>
    <row r="9" spans="1:5">
      <c r="A9" s="95">
        <v>43214</v>
      </c>
      <c r="B9" s="94">
        <v>115</v>
      </c>
      <c r="C9" s="96" t="s">
        <v>112</v>
      </c>
      <c r="E9" s="100">
        <v>253.34</v>
      </c>
    </row>
    <row r="10" spans="1:5">
      <c r="A10" s="95">
        <v>43214</v>
      </c>
      <c r="B10" s="94">
        <v>116</v>
      </c>
      <c r="C10" s="96" t="s">
        <v>113</v>
      </c>
      <c r="E10" s="100">
        <v>253.34</v>
      </c>
    </row>
    <row r="11" spans="1:5">
      <c r="A11" s="95">
        <v>43214</v>
      </c>
      <c r="B11" s="94">
        <v>117</v>
      </c>
      <c r="C11" s="96" t="s">
        <v>114</v>
      </c>
      <c r="E11" s="100">
        <v>140</v>
      </c>
    </row>
    <row r="12" spans="1:5">
      <c r="A12" s="95">
        <v>43214</v>
      </c>
      <c r="B12" s="94">
        <v>118</v>
      </c>
      <c r="C12" s="96" t="s">
        <v>115</v>
      </c>
      <c r="E12" s="100">
        <v>30</v>
      </c>
    </row>
    <row r="13" spans="1:5">
      <c r="A13" s="95">
        <v>43214</v>
      </c>
      <c r="B13" s="94">
        <v>119</v>
      </c>
      <c r="C13" s="96" t="s">
        <v>116</v>
      </c>
      <c r="E13" s="100">
        <v>289.75</v>
      </c>
    </row>
    <row r="14" spans="1:5">
      <c r="A14" s="95">
        <v>43214</v>
      </c>
      <c r="B14" s="94">
        <v>120</v>
      </c>
      <c r="C14" s="96" t="s">
        <v>117</v>
      </c>
      <c r="E14" s="100">
        <v>315.24</v>
      </c>
    </row>
    <row r="15" spans="1:5">
      <c r="A15" s="95">
        <v>43214</v>
      </c>
      <c r="B15" s="94">
        <v>121</v>
      </c>
      <c r="C15" s="96" t="s">
        <v>118</v>
      </c>
      <c r="E15" s="100">
        <v>375.58</v>
      </c>
    </row>
    <row r="16" spans="1:5">
      <c r="E16" s="100">
        <v>0</v>
      </c>
    </row>
    <row r="17" spans="1:5">
      <c r="E17" s="100">
        <v>0</v>
      </c>
    </row>
    <row r="18" spans="1:5">
      <c r="E18" s="100">
        <v>0</v>
      </c>
    </row>
    <row r="19" spans="1:5">
      <c r="E19" s="100">
        <v>0</v>
      </c>
    </row>
    <row r="20" spans="1:5">
      <c r="E20" s="100">
        <v>0</v>
      </c>
    </row>
    <row r="21" spans="1:5">
      <c r="E21" s="100">
        <v>0</v>
      </c>
    </row>
    <row r="22" spans="1:5" ht="15.75" thickBot="1">
      <c r="A22" s="104"/>
      <c r="B22" s="105"/>
      <c r="C22" s="106"/>
      <c r="D22" s="106"/>
      <c r="E22" s="107">
        <v>0</v>
      </c>
    </row>
    <row r="23" spans="1:5" ht="15.75" thickTop="1">
      <c r="E23" s="100">
        <f>SUM(E8:E22)</f>
        <v>1910.59</v>
      </c>
    </row>
    <row r="24" spans="1:5" ht="15.75" thickBot="1">
      <c r="A24" s="108"/>
      <c r="B24" s="109"/>
      <c r="C24" s="110"/>
      <c r="D24" s="110"/>
      <c r="E24" s="111"/>
    </row>
    <row r="25" spans="1:5" ht="26.25">
      <c r="A25" s="154" t="s">
        <v>119</v>
      </c>
      <c r="B25" s="154"/>
      <c r="C25" s="98"/>
      <c r="E25" s="99"/>
    </row>
    <row r="26" spans="1:5">
      <c r="A26" s="151" t="s">
        <v>109</v>
      </c>
      <c r="B26" s="151"/>
    </row>
    <row r="27" spans="1:5">
      <c r="A27" s="101" t="s">
        <v>6</v>
      </c>
      <c r="B27" s="102" t="s">
        <v>110</v>
      </c>
      <c r="C27" s="152" t="s">
        <v>7</v>
      </c>
      <c r="D27" s="152"/>
      <c r="E27" s="103" t="s">
        <v>8</v>
      </c>
    </row>
    <row r="28" spans="1:5">
      <c r="E28" s="100">
        <v>0</v>
      </c>
    </row>
    <row r="29" spans="1:5">
      <c r="E29" s="100">
        <v>0</v>
      </c>
    </row>
    <row r="30" spans="1:5">
      <c r="E30" s="100">
        <v>0</v>
      </c>
    </row>
    <row r="31" spans="1:5">
      <c r="E31" s="100">
        <v>0</v>
      </c>
    </row>
    <row r="32" spans="1:5">
      <c r="E32" s="100">
        <v>0</v>
      </c>
    </row>
    <row r="33" spans="1:5">
      <c r="E33" s="100">
        <v>0</v>
      </c>
    </row>
    <row r="34" spans="1:5">
      <c r="E34" s="100">
        <v>0</v>
      </c>
    </row>
    <row r="35" spans="1:5">
      <c r="E35" s="100">
        <v>0</v>
      </c>
    </row>
    <row r="36" spans="1:5">
      <c r="E36" s="100">
        <v>0</v>
      </c>
    </row>
    <row r="37" spans="1:5">
      <c r="E37" s="100">
        <v>0</v>
      </c>
    </row>
    <row r="38" spans="1:5">
      <c r="E38" s="100">
        <v>0</v>
      </c>
    </row>
    <row r="39" spans="1:5" ht="15.75" thickBot="1">
      <c r="A39" s="104"/>
      <c r="B39" s="105"/>
      <c r="C39" s="106"/>
      <c r="D39" s="106"/>
      <c r="E39" s="107">
        <v>0</v>
      </c>
    </row>
    <row r="40" spans="1:5" ht="15.75" thickTop="1">
      <c r="E40" s="100">
        <f>SUM(E28:E39)</f>
        <v>0</v>
      </c>
    </row>
    <row r="41" spans="1:5" ht="15.75" thickBot="1">
      <c r="A41" s="108"/>
      <c r="B41" s="109"/>
      <c r="C41" s="110"/>
      <c r="D41" s="109"/>
      <c r="E41" s="111"/>
    </row>
    <row r="42" spans="1:5">
      <c r="D42" s="112" t="s">
        <v>25</v>
      </c>
      <c r="E42" s="103">
        <v>2082.94</v>
      </c>
    </row>
    <row r="43" spans="1:5">
      <c r="D43" s="112" t="s">
        <v>120</v>
      </c>
      <c r="E43" s="103">
        <f>SUM(E23)</f>
        <v>1910.59</v>
      </c>
    </row>
    <row r="44" spans="1:5">
      <c r="D44" s="112" t="s">
        <v>121</v>
      </c>
      <c r="E44" s="103">
        <f>SUM(E40)</f>
        <v>0</v>
      </c>
    </row>
    <row r="45" spans="1:5">
      <c r="D45" s="112" t="s">
        <v>26</v>
      </c>
      <c r="E45" s="103">
        <f>SUM(E42-E43+E44)</f>
        <v>172.35000000000014</v>
      </c>
    </row>
    <row r="46" spans="1:5">
      <c r="A46" s="153" t="s">
        <v>0</v>
      </c>
      <c r="B46" s="153"/>
      <c r="C46" s="153"/>
      <c r="D46" s="153"/>
      <c r="E46" s="153"/>
    </row>
    <row r="47" spans="1:5">
      <c r="A47" s="153"/>
      <c r="B47" s="153"/>
      <c r="C47" s="153"/>
      <c r="D47" s="153"/>
      <c r="E47" s="153"/>
    </row>
    <row r="48" spans="1:5" ht="31.5">
      <c r="A48" s="153" t="s">
        <v>106</v>
      </c>
      <c r="B48" s="153"/>
      <c r="C48" s="153"/>
      <c r="D48" s="153"/>
      <c r="E48" s="153"/>
    </row>
    <row r="49" spans="1:5" ht="21">
      <c r="E49" s="97" t="s">
        <v>107</v>
      </c>
    </row>
    <row r="50" spans="1:5" ht="26.25">
      <c r="A50" s="154" t="s">
        <v>108</v>
      </c>
      <c r="B50" s="154"/>
      <c r="C50" s="98"/>
      <c r="E50" s="99"/>
    </row>
    <row r="51" spans="1:5">
      <c r="A51" s="151" t="s">
        <v>109</v>
      </c>
      <c r="B51" s="151"/>
    </row>
    <row r="52" spans="1:5">
      <c r="A52" s="101" t="s">
        <v>6</v>
      </c>
      <c r="B52" s="102" t="s">
        <v>110</v>
      </c>
      <c r="C52" s="152" t="s">
        <v>7</v>
      </c>
      <c r="D52" s="152"/>
      <c r="E52" s="103" t="s">
        <v>8</v>
      </c>
    </row>
    <row r="53" spans="1:5">
      <c r="A53" s="95">
        <v>43199</v>
      </c>
      <c r="B53" s="94">
        <v>2617</v>
      </c>
      <c r="C53" s="96" t="s">
        <v>97</v>
      </c>
      <c r="E53" s="100">
        <v>90.46</v>
      </c>
    </row>
    <row r="54" spans="1:5">
      <c r="A54" s="95">
        <v>43199</v>
      </c>
      <c r="B54" s="94">
        <v>2618</v>
      </c>
      <c r="C54" s="96" t="s">
        <v>118</v>
      </c>
      <c r="D54" s="96" t="s">
        <v>122</v>
      </c>
      <c r="E54" s="100">
        <v>70</v>
      </c>
    </row>
    <row r="55" spans="1:5">
      <c r="A55" s="95">
        <v>43199</v>
      </c>
      <c r="B55" s="94">
        <v>2619</v>
      </c>
      <c r="C55" s="96" t="s">
        <v>112</v>
      </c>
      <c r="D55" s="96" t="s">
        <v>122</v>
      </c>
      <c r="E55" s="100">
        <v>58</v>
      </c>
    </row>
    <row r="56" spans="1:5">
      <c r="A56" s="95">
        <v>43199</v>
      </c>
      <c r="B56" s="94">
        <v>2620</v>
      </c>
      <c r="C56" s="96" t="s">
        <v>123</v>
      </c>
      <c r="D56" s="96" t="s">
        <v>122</v>
      </c>
      <c r="E56" s="100">
        <v>100</v>
      </c>
    </row>
    <row r="57" spans="1:5">
      <c r="A57" s="95">
        <v>43199</v>
      </c>
      <c r="B57" s="94">
        <v>2621</v>
      </c>
      <c r="C57" s="96" t="s">
        <v>116</v>
      </c>
      <c r="D57" s="96" t="s">
        <v>122</v>
      </c>
      <c r="E57" s="100">
        <v>50</v>
      </c>
    </row>
    <row r="58" spans="1:5">
      <c r="A58" s="95">
        <v>43199</v>
      </c>
      <c r="B58" s="94">
        <v>2623</v>
      </c>
      <c r="C58" s="96" t="s">
        <v>111</v>
      </c>
      <c r="D58" s="96" t="s">
        <v>122</v>
      </c>
      <c r="E58" s="100">
        <v>50</v>
      </c>
    </row>
    <row r="59" spans="1:5">
      <c r="A59" s="95">
        <v>43199</v>
      </c>
      <c r="B59" s="94">
        <v>2624</v>
      </c>
      <c r="C59" s="96" t="s">
        <v>124</v>
      </c>
      <c r="D59" s="96" t="s">
        <v>122</v>
      </c>
      <c r="E59" s="100">
        <v>50</v>
      </c>
    </row>
    <row r="60" spans="1:5">
      <c r="A60" s="95">
        <v>43199</v>
      </c>
      <c r="B60" s="94">
        <v>2625</v>
      </c>
      <c r="C60" s="96" t="s">
        <v>125</v>
      </c>
      <c r="D60" s="96" t="s">
        <v>122</v>
      </c>
      <c r="E60" s="100">
        <v>50</v>
      </c>
    </row>
    <row r="61" spans="1:5">
      <c r="A61" s="95">
        <v>43199</v>
      </c>
      <c r="B61" s="94">
        <v>2626</v>
      </c>
      <c r="C61" s="96" t="s">
        <v>126</v>
      </c>
      <c r="D61" s="96" t="s">
        <v>122</v>
      </c>
      <c r="E61" s="100">
        <v>150</v>
      </c>
    </row>
    <row r="62" spans="1:5">
      <c r="A62" s="95">
        <v>43199</v>
      </c>
      <c r="B62" s="94">
        <v>2627</v>
      </c>
      <c r="C62" s="96" t="s">
        <v>127</v>
      </c>
      <c r="D62" s="96" t="s">
        <v>122</v>
      </c>
      <c r="E62" s="100">
        <v>50</v>
      </c>
    </row>
    <row r="63" spans="1:5">
      <c r="A63" s="95">
        <v>43199</v>
      </c>
      <c r="B63" s="94">
        <v>2628</v>
      </c>
      <c r="C63" s="96" t="s">
        <v>128</v>
      </c>
      <c r="D63" s="96" t="s">
        <v>122</v>
      </c>
      <c r="E63" s="100">
        <v>50</v>
      </c>
    </row>
    <row r="64" spans="1:5">
      <c r="A64" s="95">
        <v>43199</v>
      </c>
      <c r="B64" s="94">
        <v>2629</v>
      </c>
      <c r="C64" s="96" t="s">
        <v>129</v>
      </c>
      <c r="D64" s="96" t="s">
        <v>122</v>
      </c>
      <c r="E64" s="100">
        <v>50</v>
      </c>
    </row>
    <row r="65" spans="1:5">
      <c r="A65" s="95">
        <v>43200</v>
      </c>
      <c r="B65" s="94">
        <v>2630</v>
      </c>
      <c r="C65" s="96" t="s">
        <v>130</v>
      </c>
      <c r="D65" s="96" t="s">
        <v>122</v>
      </c>
      <c r="E65" s="100">
        <v>50</v>
      </c>
    </row>
    <row r="66" spans="1:5">
      <c r="A66" s="95">
        <v>43200</v>
      </c>
      <c r="B66" s="94">
        <v>2631</v>
      </c>
      <c r="C66" s="96" t="s">
        <v>113</v>
      </c>
      <c r="D66" s="96" t="s">
        <v>122</v>
      </c>
      <c r="E66" s="100">
        <v>108</v>
      </c>
    </row>
    <row r="67" spans="1:5">
      <c r="A67" s="95">
        <v>43200</v>
      </c>
      <c r="B67" s="94">
        <v>2632</v>
      </c>
      <c r="C67" s="96" t="s">
        <v>97</v>
      </c>
      <c r="D67" s="96" t="s">
        <v>131</v>
      </c>
      <c r="E67" s="100">
        <v>22.7</v>
      </c>
    </row>
    <row r="68" spans="1:5">
      <c r="A68" s="95">
        <v>43200</v>
      </c>
      <c r="B68" s="94">
        <v>2633</v>
      </c>
      <c r="C68" s="96" t="s">
        <v>132</v>
      </c>
      <c r="D68" s="96" t="s">
        <v>131</v>
      </c>
      <c r="E68" s="100">
        <v>50.09</v>
      </c>
    </row>
    <row r="69" spans="1:5">
      <c r="A69" s="95">
        <v>43214</v>
      </c>
      <c r="B69" s="94">
        <v>2634</v>
      </c>
      <c r="C69" s="96" t="s">
        <v>97</v>
      </c>
      <c r="D69" s="96" t="s">
        <v>131</v>
      </c>
      <c r="E69" s="100">
        <v>110</v>
      </c>
    </row>
    <row r="70" spans="1:5">
      <c r="A70" s="95">
        <v>43214</v>
      </c>
      <c r="B70" s="94">
        <v>2635</v>
      </c>
      <c r="C70" s="96" t="s">
        <v>98</v>
      </c>
      <c r="D70" s="96" t="s">
        <v>133</v>
      </c>
      <c r="E70" s="100">
        <v>120</v>
      </c>
    </row>
    <row r="71" spans="1:5">
      <c r="A71" s="95">
        <v>43214</v>
      </c>
      <c r="B71" s="94">
        <v>2636</v>
      </c>
      <c r="C71" s="96" t="s">
        <v>134</v>
      </c>
      <c r="D71" s="96" t="s">
        <v>133</v>
      </c>
      <c r="E71" s="100">
        <v>50</v>
      </c>
    </row>
    <row r="72" spans="1:5">
      <c r="A72" s="95">
        <v>43214</v>
      </c>
      <c r="B72" s="94">
        <v>2637</v>
      </c>
      <c r="C72" s="96" t="s">
        <v>135</v>
      </c>
      <c r="D72" s="96" t="s">
        <v>133</v>
      </c>
      <c r="E72" s="100">
        <v>50</v>
      </c>
    </row>
    <row r="73" spans="1:5">
      <c r="A73" s="95">
        <v>43214</v>
      </c>
      <c r="B73" s="94">
        <v>2638</v>
      </c>
      <c r="C73" s="96" t="s">
        <v>132</v>
      </c>
      <c r="D73" s="96" t="s">
        <v>133</v>
      </c>
      <c r="E73" s="100">
        <v>50</v>
      </c>
    </row>
    <row r="74" spans="1:5">
      <c r="A74" s="95">
        <v>43214</v>
      </c>
      <c r="B74" s="94">
        <v>2639</v>
      </c>
      <c r="C74" s="96" t="s">
        <v>136</v>
      </c>
      <c r="D74" s="96" t="s">
        <v>133</v>
      </c>
      <c r="E74" s="100">
        <v>50</v>
      </c>
    </row>
    <row r="75" spans="1:5">
      <c r="A75" s="95">
        <v>43214</v>
      </c>
      <c r="B75" s="94">
        <v>2640</v>
      </c>
      <c r="C75" s="96" t="s">
        <v>137</v>
      </c>
      <c r="D75" s="96" t="s">
        <v>133</v>
      </c>
      <c r="E75" s="100">
        <v>50</v>
      </c>
    </row>
    <row r="76" spans="1:5" ht="15.75" thickBot="1">
      <c r="A76" s="104">
        <v>43214</v>
      </c>
      <c r="B76" s="105">
        <v>2641</v>
      </c>
      <c r="C76" s="106" t="s">
        <v>97</v>
      </c>
      <c r="D76" s="106" t="s">
        <v>133</v>
      </c>
      <c r="E76" s="107">
        <v>388.5</v>
      </c>
    </row>
    <row r="77" spans="1:5" ht="15.75" thickTop="1">
      <c r="E77" s="103">
        <f>SUM(E53:E76)</f>
        <v>1917.75</v>
      </c>
    </row>
    <row r="78" spans="1:5" ht="15.75" thickBot="1">
      <c r="A78" s="108"/>
      <c r="B78" s="109"/>
      <c r="C78" s="110"/>
      <c r="D78" s="110"/>
      <c r="E78" s="111"/>
    </row>
    <row r="79" spans="1:5" ht="26.25">
      <c r="A79" s="154" t="s">
        <v>119</v>
      </c>
      <c r="B79" s="154"/>
      <c r="C79" s="98"/>
      <c r="E79" s="99"/>
    </row>
    <row r="80" spans="1:5">
      <c r="A80" s="151" t="s">
        <v>109</v>
      </c>
      <c r="B80" s="151"/>
    </row>
    <row r="81" spans="1:5">
      <c r="A81" s="101" t="s">
        <v>6</v>
      </c>
      <c r="B81" s="102" t="s">
        <v>110</v>
      </c>
      <c r="C81" s="152" t="s">
        <v>7</v>
      </c>
      <c r="D81" s="152"/>
      <c r="E81" s="103" t="s">
        <v>8</v>
      </c>
    </row>
    <row r="82" spans="1:5">
      <c r="A82" s="113">
        <v>43192</v>
      </c>
      <c r="B82" s="114" t="s">
        <v>36</v>
      </c>
      <c r="C82" s="115" t="s">
        <v>138</v>
      </c>
      <c r="D82" s="115" t="s">
        <v>139</v>
      </c>
      <c r="E82" s="116">
        <v>40</v>
      </c>
    </row>
    <row r="83" spans="1:5">
      <c r="A83" s="95">
        <v>43208</v>
      </c>
      <c r="B83" s="94" t="s">
        <v>36</v>
      </c>
      <c r="C83" s="96" t="s">
        <v>140</v>
      </c>
      <c r="D83" s="96" t="s">
        <v>141</v>
      </c>
      <c r="E83" s="100">
        <v>143</v>
      </c>
    </row>
    <row r="84" spans="1:5">
      <c r="A84" s="95">
        <v>43218</v>
      </c>
      <c r="B84" s="94" t="s">
        <v>36</v>
      </c>
      <c r="C84" s="96" t="s">
        <v>142</v>
      </c>
      <c r="D84" s="96" t="s">
        <v>143</v>
      </c>
      <c r="E84" s="100">
        <v>100</v>
      </c>
    </row>
    <row r="85" spans="1:5">
      <c r="A85" s="95">
        <v>43218</v>
      </c>
      <c r="B85" s="94" t="s">
        <v>36</v>
      </c>
      <c r="C85" s="96" t="s">
        <v>144</v>
      </c>
      <c r="D85" s="96" t="s">
        <v>145</v>
      </c>
      <c r="E85" s="100">
        <v>150</v>
      </c>
    </row>
    <row r="86" spans="1:5">
      <c r="E86" s="100">
        <v>0</v>
      </c>
    </row>
    <row r="87" spans="1:5">
      <c r="E87" s="100">
        <v>0</v>
      </c>
    </row>
    <row r="88" spans="1:5" ht="15.75" thickBot="1">
      <c r="A88" s="104"/>
      <c r="B88" s="105"/>
      <c r="C88" s="106"/>
      <c r="D88" s="106"/>
      <c r="E88" s="107">
        <v>0</v>
      </c>
    </row>
    <row r="89" spans="1:5" ht="15.75" thickTop="1">
      <c r="E89" s="103">
        <f>SUM(E82:E88)</f>
        <v>433</v>
      </c>
    </row>
    <row r="90" spans="1:5" ht="15.75" thickBot="1">
      <c r="A90" s="108"/>
      <c r="B90" s="109"/>
      <c r="C90" s="110"/>
      <c r="D90" s="110"/>
      <c r="E90" s="111"/>
    </row>
    <row r="91" spans="1:5">
      <c r="A91" s="153" t="s">
        <v>0</v>
      </c>
      <c r="B91" s="153"/>
      <c r="C91" s="153"/>
      <c r="D91" s="153"/>
      <c r="E91" s="153"/>
    </row>
    <row r="92" spans="1:5">
      <c r="A92" s="153"/>
      <c r="B92" s="153"/>
      <c r="C92" s="153"/>
      <c r="D92" s="153"/>
      <c r="E92" s="153"/>
    </row>
    <row r="93" spans="1:5" ht="31.5">
      <c r="A93" s="153" t="s">
        <v>2</v>
      </c>
      <c r="B93" s="153"/>
      <c r="C93" s="153"/>
      <c r="D93" s="153"/>
      <c r="E93" s="153"/>
    </row>
    <row r="94" spans="1:5" ht="21">
      <c r="D94" s="117"/>
      <c r="E94" s="97" t="s">
        <v>107</v>
      </c>
    </row>
    <row r="95" spans="1:5" ht="26.25">
      <c r="A95" s="154" t="s">
        <v>108</v>
      </c>
      <c r="B95" s="154"/>
      <c r="C95" s="98"/>
      <c r="D95" s="117"/>
      <c r="E95" s="99"/>
    </row>
    <row r="96" spans="1:5">
      <c r="A96" s="151" t="s">
        <v>109</v>
      </c>
      <c r="B96" s="151"/>
      <c r="D96" s="117"/>
    </row>
    <row r="97" spans="1:5">
      <c r="A97" s="101" t="s">
        <v>6</v>
      </c>
      <c r="B97" s="102" t="s">
        <v>110</v>
      </c>
      <c r="C97" s="152" t="s">
        <v>7</v>
      </c>
      <c r="D97" s="152"/>
      <c r="E97" s="103" t="s">
        <v>8</v>
      </c>
    </row>
    <row r="98" spans="1:5">
      <c r="D98" s="117"/>
      <c r="E98" s="100">
        <v>0</v>
      </c>
    </row>
    <row r="99" spans="1:5">
      <c r="D99" s="117"/>
      <c r="E99" s="100">
        <v>0</v>
      </c>
    </row>
    <row r="100" spans="1:5">
      <c r="D100" s="117"/>
      <c r="E100" s="100">
        <v>0</v>
      </c>
    </row>
    <row r="101" spans="1:5">
      <c r="D101" s="117"/>
      <c r="E101" s="100">
        <v>0</v>
      </c>
    </row>
    <row r="102" spans="1:5">
      <c r="D102" s="117"/>
      <c r="E102" s="100">
        <v>0</v>
      </c>
    </row>
    <row r="103" spans="1:5">
      <c r="D103" s="117"/>
      <c r="E103" s="100">
        <v>0</v>
      </c>
    </row>
    <row r="104" spans="1:5" ht="15.75" thickBot="1">
      <c r="A104" s="104"/>
      <c r="B104" s="105"/>
      <c r="C104" s="106"/>
      <c r="D104" s="118"/>
      <c r="E104" s="107">
        <v>0</v>
      </c>
    </row>
    <row r="105" spans="1:5" ht="15.75" thickTop="1">
      <c r="D105" s="117"/>
      <c r="E105" s="103">
        <f>SUM(E98:E104)</f>
        <v>0</v>
      </c>
    </row>
    <row r="106" spans="1:5" ht="15.75" thickBot="1">
      <c r="A106" s="108"/>
      <c r="B106" s="109"/>
      <c r="C106" s="110"/>
      <c r="D106" s="119"/>
      <c r="E106" s="111"/>
    </row>
    <row r="107" spans="1:5" ht="26.25">
      <c r="A107" s="154" t="s">
        <v>119</v>
      </c>
      <c r="B107" s="154"/>
      <c r="C107" s="98"/>
      <c r="D107" s="117"/>
      <c r="E107" s="99"/>
    </row>
    <row r="108" spans="1:5">
      <c r="A108" s="151" t="s">
        <v>109</v>
      </c>
      <c r="B108" s="151"/>
      <c r="D108" s="117"/>
    </row>
    <row r="109" spans="1:5">
      <c r="A109" s="101" t="s">
        <v>6</v>
      </c>
      <c r="B109" s="102" t="s">
        <v>110</v>
      </c>
      <c r="C109" s="152" t="s">
        <v>7</v>
      </c>
      <c r="D109" s="152"/>
      <c r="E109" s="103" t="s">
        <v>8</v>
      </c>
    </row>
    <row r="110" spans="1:5">
      <c r="A110" s="113">
        <v>43192</v>
      </c>
      <c r="B110" s="114" t="s">
        <v>31</v>
      </c>
      <c r="C110" s="115" t="s">
        <v>146</v>
      </c>
      <c r="D110" s="120">
        <v>43186</v>
      </c>
      <c r="E110" s="116">
        <v>32</v>
      </c>
    </row>
    <row r="111" spans="1:5">
      <c r="A111" s="95">
        <v>43192</v>
      </c>
      <c r="B111" s="94">
        <v>2018</v>
      </c>
      <c r="C111" s="96" t="s">
        <v>147</v>
      </c>
      <c r="D111" s="117" t="s">
        <v>148</v>
      </c>
      <c r="E111" s="100">
        <v>10</v>
      </c>
    </row>
    <row r="112" spans="1:5">
      <c r="A112" s="95">
        <v>43193</v>
      </c>
      <c r="B112" s="94" t="s">
        <v>31</v>
      </c>
      <c r="C112" s="96" t="s">
        <v>149</v>
      </c>
      <c r="D112" s="117" t="s">
        <v>150</v>
      </c>
      <c r="E112" s="100">
        <v>31</v>
      </c>
    </row>
    <row r="113" spans="1:5">
      <c r="A113" s="95">
        <v>43201</v>
      </c>
      <c r="B113" s="94" t="s">
        <v>31</v>
      </c>
      <c r="C113" s="96" t="s">
        <v>146</v>
      </c>
      <c r="D113" s="117">
        <v>43201</v>
      </c>
      <c r="E113" s="100">
        <v>28</v>
      </c>
    </row>
    <row r="114" spans="1:5">
      <c r="A114" s="95">
        <v>43208</v>
      </c>
      <c r="B114" s="94" t="s">
        <v>31</v>
      </c>
      <c r="C114" s="96" t="s">
        <v>146</v>
      </c>
      <c r="D114" s="117">
        <v>43207</v>
      </c>
      <c r="E114" s="100">
        <v>29</v>
      </c>
    </row>
    <row r="115" spans="1:5">
      <c r="A115" s="95">
        <v>43215</v>
      </c>
      <c r="B115" s="94" t="s">
        <v>31</v>
      </c>
      <c r="C115" s="96" t="s">
        <v>146</v>
      </c>
      <c r="D115" s="117">
        <v>43214</v>
      </c>
      <c r="E115" s="100">
        <v>28</v>
      </c>
    </row>
    <row r="116" spans="1:5">
      <c r="D116" s="117"/>
      <c r="E116" s="100">
        <v>0</v>
      </c>
    </row>
    <row r="117" spans="1:5">
      <c r="D117" s="117"/>
      <c r="E117" s="100">
        <v>0</v>
      </c>
    </row>
    <row r="118" spans="1:5">
      <c r="D118" s="117"/>
      <c r="E118" s="100">
        <v>0</v>
      </c>
    </row>
    <row r="119" spans="1:5">
      <c r="D119" s="117"/>
      <c r="E119" s="100">
        <v>0</v>
      </c>
    </row>
    <row r="120" spans="1:5">
      <c r="D120" s="117"/>
      <c r="E120" s="100">
        <v>0</v>
      </c>
    </row>
    <row r="121" spans="1:5">
      <c r="D121" s="117"/>
      <c r="E121" s="100">
        <v>0</v>
      </c>
    </row>
    <row r="122" spans="1:5">
      <c r="D122" s="117"/>
      <c r="E122" s="100">
        <v>0</v>
      </c>
    </row>
    <row r="123" spans="1:5">
      <c r="D123" s="117"/>
      <c r="E123" s="100">
        <v>0</v>
      </c>
    </row>
    <row r="124" spans="1:5">
      <c r="D124" s="117"/>
      <c r="E124" s="100">
        <v>0</v>
      </c>
    </row>
    <row r="125" spans="1:5">
      <c r="D125" s="117"/>
      <c r="E125" s="100">
        <v>0</v>
      </c>
    </row>
    <row r="126" spans="1:5">
      <c r="D126" s="117"/>
      <c r="E126" s="100">
        <v>0</v>
      </c>
    </row>
    <row r="127" spans="1:5">
      <c r="D127" s="117"/>
      <c r="E127" s="100">
        <v>0</v>
      </c>
    </row>
    <row r="128" spans="1:5">
      <c r="D128" s="117"/>
      <c r="E128" s="100">
        <v>0</v>
      </c>
    </row>
    <row r="129" spans="1:5">
      <c r="D129" s="117"/>
      <c r="E129" s="100">
        <v>0</v>
      </c>
    </row>
    <row r="130" spans="1:5">
      <c r="D130" s="117"/>
      <c r="E130" s="100">
        <v>0</v>
      </c>
    </row>
    <row r="131" spans="1:5">
      <c r="D131" s="117"/>
      <c r="E131" s="100">
        <v>0</v>
      </c>
    </row>
    <row r="132" spans="1:5">
      <c r="D132" s="117"/>
      <c r="E132" s="100">
        <v>0</v>
      </c>
    </row>
    <row r="133" spans="1:5" ht="15.75" thickBot="1">
      <c r="A133" s="104"/>
      <c r="B133" s="105"/>
      <c r="C133" s="106"/>
      <c r="D133" s="118"/>
      <c r="E133" s="107">
        <v>0</v>
      </c>
    </row>
    <row r="134" spans="1:5" ht="15.75" thickTop="1">
      <c r="D134" s="117"/>
      <c r="E134" s="103">
        <f>SUM(E110:E133)</f>
        <v>158</v>
      </c>
    </row>
    <row r="135" spans="1:5" ht="15.75" thickBot="1">
      <c r="A135" s="108"/>
      <c r="B135" s="109"/>
      <c r="C135" s="110"/>
      <c r="D135" s="119"/>
      <c r="E135" s="111"/>
    </row>
    <row r="136" spans="1:5">
      <c r="A136" s="153" t="s">
        <v>0</v>
      </c>
      <c r="B136" s="153"/>
      <c r="C136" s="153"/>
      <c r="D136" s="153"/>
      <c r="E136" s="153"/>
    </row>
    <row r="137" spans="1:5">
      <c r="A137" s="153"/>
      <c r="B137" s="153"/>
      <c r="C137" s="153"/>
      <c r="D137" s="153"/>
      <c r="E137" s="153"/>
    </row>
    <row r="138" spans="1:5" ht="31.5">
      <c r="A138" s="153" t="s">
        <v>2</v>
      </c>
      <c r="B138" s="153"/>
      <c r="C138" s="153"/>
      <c r="D138" s="153"/>
      <c r="E138" s="153"/>
    </row>
    <row r="139" spans="1:5" ht="21">
      <c r="D139" s="117"/>
      <c r="E139" s="97" t="s">
        <v>107</v>
      </c>
    </row>
    <row r="140" spans="1:5" ht="26.25">
      <c r="A140" s="154" t="s">
        <v>108</v>
      </c>
      <c r="B140" s="154"/>
      <c r="C140" s="98"/>
      <c r="D140" s="117"/>
      <c r="E140" s="99"/>
    </row>
    <row r="141" spans="1:5">
      <c r="A141" s="151" t="s">
        <v>109</v>
      </c>
      <c r="B141" s="151"/>
      <c r="D141" s="117"/>
    </row>
    <row r="142" spans="1:5">
      <c r="A142" s="101" t="s">
        <v>6</v>
      </c>
      <c r="B142" s="102" t="s">
        <v>110</v>
      </c>
      <c r="C142" s="152" t="s">
        <v>7</v>
      </c>
      <c r="D142" s="152"/>
      <c r="E142" s="103" t="s">
        <v>8</v>
      </c>
    </row>
    <row r="143" spans="1:5">
      <c r="D143" s="117"/>
      <c r="E143" s="100">
        <v>0</v>
      </c>
    </row>
    <row r="144" spans="1:5">
      <c r="D144" s="117"/>
      <c r="E144" s="100">
        <v>0</v>
      </c>
    </row>
    <row r="145" spans="1:5">
      <c r="D145" s="117"/>
      <c r="E145" s="100">
        <v>0</v>
      </c>
    </row>
    <row r="146" spans="1:5">
      <c r="D146" s="117"/>
      <c r="E146" s="100">
        <v>0</v>
      </c>
    </row>
    <row r="147" spans="1:5">
      <c r="D147" s="117"/>
      <c r="E147" s="100">
        <v>0</v>
      </c>
    </row>
    <row r="148" spans="1:5">
      <c r="D148" s="117"/>
      <c r="E148" s="100">
        <v>0</v>
      </c>
    </row>
    <row r="149" spans="1:5" ht="15.75" thickBot="1">
      <c r="A149" s="104"/>
      <c r="B149" s="105"/>
      <c r="C149" s="106"/>
      <c r="D149" s="118"/>
      <c r="E149" s="107">
        <v>0</v>
      </c>
    </row>
    <row r="150" spans="1:5" ht="15.75" thickTop="1">
      <c r="D150" s="117"/>
      <c r="E150" s="103">
        <f>SUM(E143:E149)</f>
        <v>0</v>
      </c>
    </row>
    <row r="151" spans="1:5" ht="15.75" thickBot="1">
      <c r="A151" s="108"/>
      <c r="B151" s="109"/>
      <c r="C151" s="110"/>
      <c r="D151" s="119"/>
      <c r="E151" s="111"/>
    </row>
    <row r="152" spans="1:5" ht="26.25">
      <c r="A152" s="154" t="s">
        <v>119</v>
      </c>
      <c r="B152" s="154"/>
      <c r="C152" s="98"/>
      <c r="D152" s="117"/>
      <c r="E152" s="99"/>
    </row>
    <row r="153" spans="1:5">
      <c r="A153" s="151" t="s">
        <v>109</v>
      </c>
      <c r="B153" s="151"/>
      <c r="D153" s="117"/>
    </row>
    <row r="154" spans="1:5">
      <c r="A154" s="101" t="s">
        <v>6</v>
      </c>
      <c r="B154" s="102" t="s">
        <v>110</v>
      </c>
      <c r="C154" s="152" t="s">
        <v>7</v>
      </c>
      <c r="D154" s="152"/>
      <c r="E154" s="103" t="s">
        <v>8</v>
      </c>
    </row>
    <row r="155" spans="1:5">
      <c r="A155" s="113"/>
      <c r="B155" s="114"/>
      <c r="C155" s="115"/>
      <c r="D155" s="120"/>
      <c r="E155" s="116">
        <v>0</v>
      </c>
    </row>
    <row r="156" spans="1:5">
      <c r="D156" s="117"/>
      <c r="E156" s="100">
        <v>0</v>
      </c>
    </row>
    <row r="157" spans="1:5">
      <c r="D157" s="117"/>
      <c r="E157" s="100">
        <v>0</v>
      </c>
    </row>
    <row r="158" spans="1:5">
      <c r="D158" s="117"/>
      <c r="E158" s="100">
        <v>0</v>
      </c>
    </row>
    <row r="159" spans="1:5">
      <c r="D159" s="117"/>
      <c r="E159" s="100">
        <v>0</v>
      </c>
    </row>
    <row r="160" spans="1:5">
      <c r="D160" s="117"/>
      <c r="E160" s="100">
        <v>0</v>
      </c>
    </row>
    <row r="161" spans="4:5">
      <c r="D161" s="117"/>
      <c r="E161" s="100">
        <v>0</v>
      </c>
    </row>
    <row r="162" spans="4:5">
      <c r="D162" s="117"/>
      <c r="E162" s="100">
        <v>0</v>
      </c>
    </row>
    <row r="163" spans="4:5">
      <c r="D163" s="117"/>
      <c r="E163" s="100">
        <v>0</v>
      </c>
    </row>
    <row r="164" spans="4:5">
      <c r="D164" s="117"/>
      <c r="E164" s="100">
        <v>0</v>
      </c>
    </row>
    <row r="165" spans="4:5">
      <c r="D165" s="117"/>
      <c r="E165" s="100">
        <v>0</v>
      </c>
    </row>
    <row r="166" spans="4:5">
      <c r="D166" s="117"/>
      <c r="E166" s="100">
        <v>0</v>
      </c>
    </row>
    <row r="167" spans="4:5">
      <c r="D167" s="117"/>
      <c r="E167" s="100">
        <v>0</v>
      </c>
    </row>
    <row r="168" spans="4:5">
      <c r="D168" s="117"/>
      <c r="E168" s="100">
        <v>0</v>
      </c>
    </row>
    <row r="169" spans="4:5">
      <c r="D169" s="117"/>
      <c r="E169" s="100">
        <v>0</v>
      </c>
    </row>
    <row r="170" spans="4:5">
      <c r="D170" s="117"/>
      <c r="E170" s="100">
        <v>0</v>
      </c>
    </row>
    <row r="171" spans="4:5">
      <c r="D171" s="117"/>
      <c r="E171" s="100">
        <v>0</v>
      </c>
    </row>
    <row r="172" spans="4:5">
      <c r="D172" s="117"/>
      <c r="E172" s="100">
        <v>0</v>
      </c>
    </row>
    <row r="173" spans="4:5">
      <c r="D173" s="117"/>
      <c r="E173" s="100">
        <v>0</v>
      </c>
    </row>
    <row r="174" spans="4:5">
      <c r="D174" s="117"/>
      <c r="E174" s="100">
        <v>0</v>
      </c>
    </row>
    <row r="175" spans="4:5">
      <c r="D175" s="117"/>
      <c r="E175" s="100">
        <v>0</v>
      </c>
    </row>
    <row r="176" spans="4:5">
      <c r="D176" s="117"/>
      <c r="E176" s="100">
        <v>0</v>
      </c>
    </row>
    <row r="177" spans="1:5">
      <c r="D177" s="117"/>
      <c r="E177" s="100">
        <v>0</v>
      </c>
    </row>
    <row r="178" spans="1:5" ht="15.75" thickBot="1">
      <c r="A178" s="104"/>
      <c r="B178" s="105"/>
      <c r="C178" s="106"/>
      <c r="D178" s="118"/>
      <c r="E178" s="107">
        <v>0</v>
      </c>
    </row>
    <row r="179" spans="1:5" ht="15.75" thickTop="1">
      <c r="D179" s="117"/>
      <c r="E179" s="103">
        <f>SUM(E155:E178)</f>
        <v>0</v>
      </c>
    </row>
    <row r="180" spans="1:5" ht="15.75" thickBot="1">
      <c r="A180" s="108"/>
      <c r="B180" s="109"/>
      <c r="C180" s="110"/>
      <c r="D180" s="119"/>
      <c r="E180" s="111"/>
    </row>
  </sheetData>
  <mergeCells count="32">
    <mergeCell ref="A51:B51"/>
    <mergeCell ref="A1:E2"/>
    <mergeCell ref="A3:E3"/>
    <mergeCell ref="A5:B5"/>
    <mergeCell ref="A6:B6"/>
    <mergeCell ref="C7:D7"/>
    <mergeCell ref="A25:B25"/>
    <mergeCell ref="A26:B26"/>
    <mergeCell ref="C27:D27"/>
    <mergeCell ref="A46:E47"/>
    <mergeCell ref="A48:E48"/>
    <mergeCell ref="A50:B50"/>
    <mergeCell ref="C109:D109"/>
    <mergeCell ref="C52:D52"/>
    <mergeCell ref="A79:B79"/>
    <mergeCell ref="A80:B80"/>
    <mergeCell ref="C81:D81"/>
    <mergeCell ref="A91:E92"/>
    <mergeCell ref="A93:E93"/>
    <mergeCell ref="A95:B95"/>
    <mergeCell ref="A96:B96"/>
    <mergeCell ref="C97:D97"/>
    <mergeCell ref="A107:B107"/>
    <mergeCell ref="A108:B108"/>
    <mergeCell ref="A153:B153"/>
    <mergeCell ref="C154:D154"/>
    <mergeCell ref="A136:E137"/>
    <mergeCell ref="A138:E138"/>
    <mergeCell ref="A140:B140"/>
    <mergeCell ref="A141:B141"/>
    <mergeCell ref="C142:D142"/>
    <mergeCell ref="A152:B152"/>
  </mergeCells>
  <pageMargins left="0.3" right="0.27" top="0.46" bottom="0.6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5"/>
  <sheetViews>
    <sheetView workbookViewId="0">
      <selection activeCell="D3" sqref="D3"/>
    </sheetView>
  </sheetViews>
  <sheetFormatPr defaultRowHeight="15"/>
  <cols>
    <col min="1" max="1" width="9.140625" style="95"/>
    <col min="2" max="2" width="9.140625" style="94"/>
    <col min="3" max="3" width="17.140625" style="96" customWidth="1"/>
    <col min="4" max="4" width="46.42578125" style="96" customWidth="1"/>
    <col min="5" max="5" width="18.28515625" style="100" customWidth="1"/>
    <col min="6" max="16384" width="9.140625" style="94"/>
  </cols>
  <sheetData>
    <row r="1" spans="1:5">
      <c r="A1" s="153" t="s">
        <v>105</v>
      </c>
      <c r="B1" s="153"/>
      <c r="C1" s="153"/>
      <c r="D1" s="153"/>
      <c r="E1" s="153"/>
    </row>
    <row r="2" spans="1:5">
      <c r="A2" s="153"/>
      <c r="B2" s="153"/>
      <c r="C2" s="153"/>
      <c r="D2" s="153"/>
      <c r="E2" s="153"/>
    </row>
    <row r="3" spans="1:5" ht="31.5">
      <c r="A3" s="153" t="s">
        <v>106</v>
      </c>
      <c r="B3" s="153"/>
      <c r="C3" s="153"/>
      <c r="D3" s="153"/>
      <c r="E3" s="153"/>
    </row>
    <row r="4" spans="1:5" ht="21">
      <c r="E4" s="97" t="s">
        <v>151</v>
      </c>
    </row>
    <row r="5" spans="1:5" ht="26.25">
      <c r="A5" s="154" t="s">
        <v>108</v>
      </c>
      <c r="B5" s="154"/>
      <c r="C5" s="98"/>
      <c r="E5" s="99"/>
    </row>
    <row r="6" spans="1:5">
      <c r="A6" s="151" t="s">
        <v>109</v>
      </c>
      <c r="B6" s="151"/>
    </row>
    <row r="7" spans="1:5">
      <c r="A7" s="101" t="s">
        <v>6</v>
      </c>
      <c r="B7" s="102" t="s">
        <v>110</v>
      </c>
      <c r="C7" s="152" t="s">
        <v>7</v>
      </c>
      <c r="D7" s="152"/>
      <c r="E7" s="103" t="s">
        <v>8</v>
      </c>
    </row>
    <row r="8" spans="1:5">
      <c r="E8" s="100">
        <v>0</v>
      </c>
    </row>
    <row r="9" spans="1:5">
      <c r="E9" s="100">
        <v>0</v>
      </c>
    </row>
    <row r="10" spans="1:5">
      <c r="E10" s="100">
        <v>0</v>
      </c>
    </row>
    <row r="11" spans="1:5">
      <c r="E11" s="100">
        <v>0</v>
      </c>
    </row>
    <row r="12" spans="1:5">
      <c r="E12" s="100">
        <v>0</v>
      </c>
    </row>
    <row r="13" spans="1:5">
      <c r="E13" s="100">
        <v>0</v>
      </c>
    </row>
    <row r="14" spans="1:5">
      <c r="E14" s="100">
        <v>0</v>
      </c>
    </row>
    <row r="15" spans="1:5">
      <c r="E15" s="100">
        <v>0</v>
      </c>
    </row>
    <row r="16" spans="1:5">
      <c r="E16" s="100">
        <v>0</v>
      </c>
    </row>
    <row r="17" spans="1:5">
      <c r="E17" s="100">
        <v>0</v>
      </c>
    </row>
    <row r="18" spans="1:5">
      <c r="E18" s="100">
        <v>0</v>
      </c>
    </row>
    <row r="19" spans="1:5">
      <c r="E19" s="100">
        <v>0</v>
      </c>
    </row>
    <row r="20" spans="1:5">
      <c r="E20" s="100">
        <v>0</v>
      </c>
    </row>
    <row r="21" spans="1:5">
      <c r="E21" s="100">
        <v>0</v>
      </c>
    </row>
    <row r="22" spans="1:5" ht="15.75" thickBot="1">
      <c r="A22" s="104"/>
      <c r="B22" s="105"/>
      <c r="C22" s="106"/>
      <c r="D22" s="106"/>
      <c r="E22" s="107">
        <v>0</v>
      </c>
    </row>
    <row r="23" spans="1:5" ht="15.75" thickTop="1">
      <c r="E23" s="100">
        <f>SUM(E8:E22)</f>
        <v>0</v>
      </c>
    </row>
    <row r="24" spans="1:5" ht="15.75" thickBot="1">
      <c r="A24" s="108"/>
      <c r="B24" s="109"/>
      <c r="C24" s="110"/>
      <c r="D24" s="110"/>
      <c r="E24" s="111"/>
    </row>
    <row r="25" spans="1:5" ht="26.25">
      <c r="A25" s="154" t="s">
        <v>119</v>
      </c>
      <c r="B25" s="154"/>
      <c r="C25" s="98"/>
      <c r="E25" s="99"/>
    </row>
    <row r="26" spans="1:5">
      <c r="A26" s="151" t="s">
        <v>109</v>
      </c>
      <c r="B26" s="151"/>
    </row>
    <row r="27" spans="1:5">
      <c r="A27" s="101" t="s">
        <v>6</v>
      </c>
      <c r="B27" s="102" t="s">
        <v>110</v>
      </c>
      <c r="C27" s="152" t="s">
        <v>7</v>
      </c>
      <c r="D27" s="152"/>
      <c r="E27" s="103" t="s">
        <v>8</v>
      </c>
    </row>
    <row r="28" spans="1:5">
      <c r="A28" s="95">
        <v>43223</v>
      </c>
      <c r="B28" s="94" t="s">
        <v>31</v>
      </c>
      <c r="C28" s="96" t="s">
        <v>152</v>
      </c>
      <c r="D28" s="96" t="s">
        <v>153</v>
      </c>
      <c r="E28" s="100">
        <v>50</v>
      </c>
    </row>
    <row r="29" spans="1:5">
      <c r="E29" s="100">
        <v>0</v>
      </c>
    </row>
    <row r="30" spans="1:5">
      <c r="E30" s="100">
        <v>0</v>
      </c>
    </row>
    <row r="31" spans="1:5">
      <c r="E31" s="100">
        <v>0</v>
      </c>
    </row>
    <row r="32" spans="1:5">
      <c r="E32" s="100">
        <v>0</v>
      </c>
    </row>
    <row r="33" spans="1:5">
      <c r="E33" s="100">
        <v>0</v>
      </c>
    </row>
    <row r="34" spans="1:5">
      <c r="E34" s="100">
        <v>0</v>
      </c>
    </row>
    <row r="35" spans="1:5">
      <c r="E35" s="100">
        <v>0</v>
      </c>
    </row>
    <row r="36" spans="1:5">
      <c r="E36" s="100">
        <v>0</v>
      </c>
    </row>
    <row r="37" spans="1:5">
      <c r="E37" s="100">
        <v>0</v>
      </c>
    </row>
    <row r="38" spans="1:5">
      <c r="E38" s="100">
        <v>0</v>
      </c>
    </row>
    <row r="39" spans="1:5" ht="15.75" thickBot="1">
      <c r="A39" s="104"/>
      <c r="B39" s="105"/>
      <c r="C39" s="106"/>
      <c r="D39" s="106"/>
      <c r="E39" s="107">
        <v>0</v>
      </c>
    </row>
    <row r="40" spans="1:5" ht="15.75" thickTop="1">
      <c r="E40" s="100">
        <f>SUM(E28:E39)</f>
        <v>50</v>
      </c>
    </row>
    <row r="41" spans="1:5" ht="15.75" thickBot="1">
      <c r="A41" s="108"/>
      <c r="B41" s="109"/>
      <c r="C41" s="110"/>
      <c r="D41" s="109"/>
      <c r="E41" s="111"/>
    </row>
    <row r="42" spans="1:5">
      <c r="D42" s="112" t="s">
        <v>25</v>
      </c>
      <c r="E42" s="103">
        <v>172.35</v>
      </c>
    </row>
    <row r="43" spans="1:5">
      <c r="D43" s="112" t="s">
        <v>120</v>
      </c>
      <c r="E43" s="103">
        <f>SUM(E23)</f>
        <v>0</v>
      </c>
    </row>
    <row r="44" spans="1:5">
      <c r="D44" s="112" t="s">
        <v>121</v>
      </c>
      <c r="E44" s="103">
        <f>SUM(E40)</f>
        <v>50</v>
      </c>
    </row>
    <row r="45" spans="1:5">
      <c r="D45" s="112" t="s">
        <v>26</v>
      </c>
      <c r="E45" s="103">
        <f>SUM(E42-E43+E44)</f>
        <v>222.35</v>
      </c>
    </row>
    <row r="46" spans="1:5">
      <c r="A46" s="153" t="s">
        <v>0</v>
      </c>
      <c r="B46" s="153"/>
      <c r="C46" s="153"/>
      <c r="D46" s="153"/>
      <c r="E46" s="153"/>
    </row>
    <row r="47" spans="1:5">
      <c r="A47" s="153"/>
      <c r="B47" s="153"/>
      <c r="C47" s="153"/>
      <c r="D47" s="153"/>
      <c r="E47" s="153"/>
    </row>
    <row r="48" spans="1:5" ht="31.5">
      <c r="A48" s="153" t="s">
        <v>106</v>
      </c>
      <c r="B48" s="153"/>
      <c r="C48" s="153"/>
      <c r="D48" s="153"/>
      <c r="E48" s="153"/>
    </row>
    <row r="49" spans="1:5" ht="21">
      <c r="C49" s="121"/>
      <c r="D49" s="121"/>
      <c r="E49" s="97" t="s">
        <v>151</v>
      </c>
    </row>
    <row r="50" spans="1:5" ht="26.25">
      <c r="A50" s="154" t="s">
        <v>108</v>
      </c>
      <c r="B50" s="154"/>
      <c r="C50" s="98"/>
      <c r="D50" s="121"/>
      <c r="E50" s="99"/>
    </row>
    <row r="51" spans="1:5">
      <c r="A51" s="151" t="s">
        <v>109</v>
      </c>
      <c r="B51" s="151"/>
      <c r="C51" s="121"/>
      <c r="D51" s="121"/>
    </row>
    <row r="52" spans="1:5">
      <c r="A52" s="101" t="s">
        <v>6</v>
      </c>
      <c r="B52" s="102" t="s">
        <v>110</v>
      </c>
      <c r="C52" s="152" t="s">
        <v>7</v>
      </c>
      <c r="D52" s="152"/>
      <c r="E52" s="103" t="s">
        <v>8</v>
      </c>
    </row>
    <row r="53" spans="1:5">
      <c r="A53" s="95">
        <v>43241</v>
      </c>
      <c r="B53" s="94">
        <v>2642</v>
      </c>
      <c r="C53" s="121" t="s">
        <v>97</v>
      </c>
      <c r="D53" s="121" t="s">
        <v>154</v>
      </c>
      <c r="E53" s="100">
        <v>48.99</v>
      </c>
    </row>
    <row r="54" spans="1:5">
      <c r="C54" s="121"/>
      <c r="D54" s="121"/>
      <c r="E54" s="100">
        <v>0</v>
      </c>
    </row>
    <row r="55" spans="1:5">
      <c r="C55" s="121"/>
      <c r="D55" s="121"/>
      <c r="E55" s="100">
        <v>0</v>
      </c>
    </row>
    <row r="56" spans="1:5">
      <c r="C56" s="121"/>
      <c r="D56" s="121"/>
      <c r="E56" s="100">
        <v>0</v>
      </c>
    </row>
    <row r="57" spans="1:5">
      <c r="C57" s="121"/>
      <c r="D57" s="121"/>
      <c r="E57" s="100">
        <v>0</v>
      </c>
    </row>
    <row r="58" spans="1:5">
      <c r="C58" s="121"/>
      <c r="D58" s="121"/>
      <c r="E58" s="100">
        <v>0</v>
      </c>
    </row>
    <row r="59" spans="1:5" ht="15.75" thickBot="1">
      <c r="A59" s="104"/>
      <c r="B59" s="105"/>
      <c r="C59" s="122"/>
      <c r="D59" s="122"/>
      <c r="E59" s="107">
        <v>0</v>
      </c>
    </row>
    <row r="60" spans="1:5" ht="15.75" thickTop="1">
      <c r="C60" s="121"/>
      <c r="D60" s="121"/>
      <c r="E60" s="103">
        <f>SUM(E53:E59)</f>
        <v>48.99</v>
      </c>
    </row>
    <row r="61" spans="1:5" ht="15.75" thickBot="1">
      <c r="A61" s="108"/>
      <c r="B61" s="109"/>
      <c r="C61" s="123"/>
      <c r="D61" s="123"/>
      <c r="E61" s="111"/>
    </row>
    <row r="62" spans="1:5" ht="26.25">
      <c r="A62" s="154" t="s">
        <v>119</v>
      </c>
      <c r="B62" s="154"/>
      <c r="C62" s="98"/>
      <c r="D62" s="121"/>
      <c r="E62" s="99"/>
    </row>
    <row r="63" spans="1:5">
      <c r="A63" s="151" t="s">
        <v>109</v>
      </c>
      <c r="B63" s="151"/>
      <c r="C63" s="121"/>
      <c r="D63" s="121"/>
    </row>
    <row r="64" spans="1:5">
      <c r="A64" s="101" t="s">
        <v>6</v>
      </c>
      <c r="B64" s="102" t="s">
        <v>110</v>
      </c>
      <c r="C64" s="152" t="s">
        <v>7</v>
      </c>
      <c r="D64" s="152"/>
      <c r="E64" s="103" t="s">
        <v>8</v>
      </c>
    </row>
    <row r="65" spans="1:5">
      <c r="A65" s="113">
        <v>43221</v>
      </c>
      <c r="B65" s="114" t="s">
        <v>36</v>
      </c>
      <c r="C65" s="124" t="s">
        <v>155</v>
      </c>
      <c r="D65" s="124" t="s">
        <v>156</v>
      </c>
      <c r="E65" s="125">
        <v>75</v>
      </c>
    </row>
    <row r="66" spans="1:5">
      <c r="A66" s="113">
        <v>43221</v>
      </c>
      <c r="B66" s="114" t="s">
        <v>36</v>
      </c>
      <c r="C66" s="124" t="s">
        <v>157</v>
      </c>
      <c r="D66" s="124" t="s">
        <v>158</v>
      </c>
      <c r="E66" s="125">
        <v>100</v>
      </c>
    </row>
    <row r="67" spans="1:5">
      <c r="A67" s="113">
        <v>43235</v>
      </c>
      <c r="B67" s="114" t="s">
        <v>36</v>
      </c>
      <c r="C67" s="124" t="s">
        <v>159</v>
      </c>
      <c r="D67" s="124" t="s">
        <v>160</v>
      </c>
      <c r="E67" s="125">
        <v>75</v>
      </c>
    </row>
    <row r="68" spans="1:5">
      <c r="A68" s="113">
        <v>43236</v>
      </c>
      <c r="B68" s="114" t="s">
        <v>36</v>
      </c>
      <c r="C68" s="124" t="s">
        <v>161</v>
      </c>
      <c r="D68" s="124" t="s">
        <v>162</v>
      </c>
      <c r="E68" s="125">
        <v>50</v>
      </c>
    </row>
    <row r="69" spans="1:5">
      <c r="A69" s="113">
        <v>43244</v>
      </c>
      <c r="B69" s="114" t="s">
        <v>36</v>
      </c>
      <c r="C69" s="124" t="s">
        <v>163</v>
      </c>
      <c r="D69" s="124" t="s">
        <v>164</v>
      </c>
      <c r="E69" s="125">
        <v>50</v>
      </c>
    </row>
    <row r="70" spans="1:5">
      <c r="A70" s="113">
        <v>43244</v>
      </c>
      <c r="B70" s="114" t="s">
        <v>31</v>
      </c>
      <c r="C70" s="124" t="s">
        <v>147</v>
      </c>
      <c r="D70" s="124" t="s">
        <v>165</v>
      </c>
      <c r="E70" s="125">
        <v>14</v>
      </c>
    </row>
    <row r="71" spans="1:5">
      <c r="A71" s="113"/>
      <c r="B71" s="114"/>
      <c r="C71" s="124"/>
      <c r="D71" s="124"/>
      <c r="E71" s="125">
        <v>0</v>
      </c>
    </row>
    <row r="72" spans="1:5">
      <c r="A72" s="113"/>
      <c r="B72" s="114"/>
      <c r="C72" s="124"/>
      <c r="D72" s="124"/>
      <c r="E72" s="125">
        <v>0</v>
      </c>
    </row>
    <row r="73" spans="1:5">
      <c r="A73" s="113"/>
      <c r="B73" s="114"/>
      <c r="C73" s="124"/>
      <c r="D73" s="124"/>
      <c r="E73" s="125">
        <v>0</v>
      </c>
    </row>
    <row r="74" spans="1:5">
      <c r="A74" s="113"/>
      <c r="B74" s="114"/>
      <c r="C74" s="124"/>
      <c r="D74" s="124"/>
      <c r="E74" s="125">
        <v>0</v>
      </c>
    </row>
    <row r="75" spans="1:5">
      <c r="A75" s="113"/>
      <c r="B75" s="114"/>
      <c r="C75" s="124"/>
      <c r="D75" s="124"/>
      <c r="E75" s="125">
        <v>0</v>
      </c>
    </row>
    <row r="76" spans="1:5">
      <c r="A76" s="113"/>
      <c r="B76" s="114"/>
      <c r="C76" s="124"/>
      <c r="D76" s="124"/>
      <c r="E76" s="125">
        <v>0</v>
      </c>
    </row>
    <row r="77" spans="1:5">
      <c r="A77" s="113"/>
      <c r="B77" s="114"/>
      <c r="C77" s="124"/>
      <c r="D77" s="124"/>
      <c r="E77" s="125">
        <v>0</v>
      </c>
    </row>
    <row r="78" spans="1:5">
      <c r="A78" s="113"/>
      <c r="B78" s="114"/>
      <c r="C78" s="124"/>
      <c r="D78" s="124"/>
      <c r="E78" s="125">
        <v>0</v>
      </c>
    </row>
    <row r="79" spans="1:5">
      <c r="A79" s="113"/>
      <c r="B79" s="114"/>
      <c r="C79" s="124"/>
      <c r="D79" s="124"/>
      <c r="E79" s="125">
        <v>0</v>
      </c>
    </row>
    <row r="80" spans="1:5">
      <c r="A80" s="113"/>
      <c r="B80" s="114"/>
      <c r="C80" s="124"/>
      <c r="D80" s="124"/>
      <c r="E80" s="125">
        <v>0</v>
      </c>
    </row>
    <row r="81" spans="1:5">
      <c r="A81" s="113"/>
      <c r="B81" s="114"/>
      <c r="C81" s="124"/>
      <c r="D81" s="124"/>
      <c r="E81" s="125">
        <v>0</v>
      </c>
    </row>
    <row r="82" spans="1:5">
      <c r="A82" s="113"/>
      <c r="B82" s="114"/>
      <c r="C82" s="124"/>
      <c r="D82" s="124"/>
      <c r="E82" s="116">
        <v>0</v>
      </c>
    </row>
    <row r="83" spans="1:5">
      <c r="A83" s="113"/>
      <c r="B83" s="114"/>
      <c r="C83" s="124"/>
      <c r="D83" s="124"/>
      <c r="E83" s="125">
        <v>0</v>
      </c>
    </row>
    <row r="84" spans="1:5">
      <c r="A84" s="113"/>
      <c r="B84" s="114"/>
      <c r="C84" s="124"/>
      <c r="D84" s="124"/>
      <c r="E84" s="125">
        <v>0</v>
      </c>
    </row>
    <row r="85" spans="1:5">
      <c r="A85" s="113"/>
      <c r="B85" s="114"/>
      <c r="C85" s="124"/>
      <c r="D85" s="124"/>
      <c r="E85" s="125">
        <v>0</v>
      </c>
    </row>
    <row r="86" spans="1:5">
      <c r="A86" s="113"/>
      <c r="B86" s="114"/>
      <c r="C86" s="124"/>
      <c r="D86" s="124"/>
      <c r="E86" s="125">
        <v>0</v>
      </c>
    </row>
    <row r="87" spans="1:5">
      <c r="C87" s="121"/>
      <c r="D87" s="121"/>
      <c r="E87" s="100">
        <v>0</v>
      </c>
    </row>
    <row r="88" spans="1:5" ht="15.75" thickBot="1">
      <c r="A88" s="104"/>
      <c r="B88" s="105"/>
      <c r="C88" s="122"/>
      <c r="D88" s="122"/>
      <c r="E88" s="107">
        <v>0</v>
      </c>
    </row>
    <row r="89" spans="1:5" ht="15.75" thickTop="1">
      <c r="C89" s="121"/>
      <c r="D89" s="121"/>
      <c r="E89" s="103">
        <f>SUM(E65:E88)</f>
        <v>364</v>
      </c>
    </row>
    <row r="90" spans="1:5" ht="15.75" thickBot="1">
      <c r="A90" s="108"/>
      <c r="B90" s="109"/>
      <c r="C90" s="123"/>
      <c r="D90" s="123"/>
      <c r="E90" s="111"/>
    </row>
    <row r="91" spans="1:5">
      <c r="A91" s="153" t="s">
        <v>0</v>
      </c>
      <c r="B91" s="153"/>
      <c r="C91" s="153"/>
      <c r="D91" s="153"/>
      <c r="E91" s="153"/>
    </row>
    <row r="92" spans="1:5">
      <c r="A92" s="153"/>
      <c r="B92" s="153"/>
      <c r="C92" s="153"/>
      <c r="D92" s="153"/>
      <c r="E92" s="153"/>
    </row>
    <row r="93" spans="1:5" ht="31.5">
      <c r="A93" s="153" t="s">
        <v>2</v>
      </c>
      <c r="B93" s="153"/>
      <c r="C93" s="153"/>
      <c r="D93" s="153"/>
      <c r="E93" s="153"/>
    </row>
    <row r="94" spans="1:5" ht="21">
      <c r="D94" s="117"/>
      <c r="E94" s="97" t="s">
        <v>151</v>
      </c>
    </row>
    <row r="95" spans="1:5" ht="26.25">
      <c r="A95" s="154" t="s">
        <v>108</v>
      </c>
      <c r="B95" s="154"/>
      <c r="C95" s="98"/>
      <c r="D95" s="117"/>
      <c r="E95" s="99"/>
    </row>
    <row r="96" spans="1:5">
      <c r="A96" s="151" t="s">
        <v>109</v>
      </c>
      <c r="B96" s="151"/>
      <c r="D96" s="117"/>
    </row>
    <row r="97" spans="1:5">
      <c r="A97" s="101" t="s">
        <v>6</v>
      </c>
      <c r="B97" s="102" t="s">
        <v>110</v>
      </c>
      <c r="C97" s="152" t="s">
        <v>7</v>
      </c>
      <c r="D97" s="152"/>
      <c r="E97" s="103" t="s">
        <v>8</v>
      </c>
    </row>
    <row r="98" spans="1:5">
      <c r="A98" s="95">
        <v>43241</v>
      </c>
      <c r="B98" s="94">
        <v>151</v>
      </c>
      <c r="C98" s="96" t="s">
        <v>97</v>
      </c>
      <c r="D98" s="117" t="s">
        <v>166</v>
      </c>
      <c r="E98" s="100">
        <v>61.99</v>
      </c>
    </row>
    <row r="99" spans="1:5">
      <c r="D99" s="117"/>
      <c r="E99" s="100">
        <v>0</v>
      </c>
    </row>
    <row r="100" spans="1:5">
      <c r="D100" s="117"/>
      <c r="E100" s="100">
        <v>0</v>
      </c>
    </row>
    <row r="101" spans="1:5">
      <c r="D101" s="117"/>
      <c r="E101" s="100">
        <v>0</v>
      </c>
    </row>
    <row r="102" spans="1:5">
      <c r="D102" s="117"/>
      <c r="E102" s="100">
        <v>0</v>
      </c>
    </row>
    <row r="103" spans="1:5">
      <c r="D103" s="117"/>
      <c r="E103" s="100">
        <v>0</v>
      </c>
    </row>
    <row r="104" spans="1:5" ht="15.75" thickBot="1">
      <c r="A104" s="104"/>
      <c r="B104" s="105"/>
      <c r="C104" s="106"/>
      <c r="D104" s="118"/>
      <c r="E104" s="107">
        <v>0</v>
      </c>
    </row>
    <row r="105" spans="1:5" ht="15.75" thickTop="1">
      <c r="D105" s="117"/>
      <c r="E105" s="103">
        <f>SUM(E98:E104)</f>
        <v>61.99</v>
      </c>
    </row>
    <row r="106" spans="1:5" ht="15.75" thickBot="1">
      <c r="A106" s="108"/>
      <c r="B106" s="109"/>
      <c r="C106" s="110"/>
      <c r="D106" s="119"/>
      <c r="E106" s="111"/>
    </row>
    <row r="107" spans="1:5" ht="26.25">
      <c r="A107" s="154" t="s">
        <v>119</v>
      </c>
      <c r="B107" s="154"/>
      <c r="C107" s="98"/>
      <c r="D107" s="117"/>
      <c r="E107" s="99"/>
    </row>
    <row r="108" spans="1:5">
      <c r="A108" s="151" t="s">
        <v>109</v>
      </c>
      <c r="B108" s="151"/>
      <c r="D108" s="117"/>
    </row>
    <row r="109" spans="1:5">
      <c r="A109" s="101" t="s">
        <v>6</v>
      </c>
      <c r="B109" s="102" t="s">
        <v>110</v>
      </c>
      <c r="C109" s="152" t="s">
        <v>7</v>
      </c>
      <c r="D109" s="152"/>
      <c r="E109" s="103" t="s">
        <v>8</v>
      </c>
    </row>
    <row r="110" spans="1:5">
      <c r="A110" s="113">
        <v>43223</v>
      </c>
      <c r="B110" s="114" t="s">
        <v>31</v>
      </c>
      <c r="C110" s="115" t="s">
        <v>167</v>
      </c>
      <c r="D110" s="120">
        <v>43221</v>
      </c>
      <c r="E110" s="116">
        <v>32</v>
      </c>
    </row>
    <row r="111" spans="1:5">
      <c r="A111" s="95">
        <v>43236</v>
      </c>
      <c r="B111" s="94" t="s">
        <v>31</v>
      </c>
      <c r="C111" s="96" t="s">
        <v>167</v>
      </c>
      <c r="D111" s="117">
        <v>43235</v>
      </c>
      <c r="E111" s="100">
        <v>25</v>
      </c>
    </row>
    <row r="112" spans="1:5">
      <c r="A112" s="95">
        <v>43242</v>
      </c>
      <c r="B112" s="94" t="s">
        <v>31</v>
      </c>
      <c r="C112" s="96" t="s">
        <v>149</v>
      </c>
      <c r="D112" s="117" t="s">
        <v>168</v>
      </c>
      <c r="E112" s="100">
        <v>22</v>
      </c>
    </row>
    <row r="113" spans="1:5">
      <c r="A113" s="95">
        <v>43244</v>
      </c>
      <c r="B113" s="94" t="s">
        <v>31</v>
      </c>
      <c r="C113" s="96" t="s">
        <v>167</v>
      </c>
      <c r="D113" s="117">
        <v>43242</v>
      </c>
      <c r="E113" s="100">
        <v>32</v>
      </c>
    </row>
    <row r="114" spans="1:5">
      <c r="D114" s="117"/>
      <c r="E114" s="100">
        <v>0</v>
      </c>
    </row>
    <row r="115" spans="1:5">
      <c r="D115" s="117"/>
      <c r="E115" s="100">
        <v>0</v>
      </c>
    </row>
    <row r="116" spans="1:5">
      <c r="D116" s="117"/>
      <c r="E116" s="100">
        <v>0</v>
      </c>
    </row>
    <row r="117" spans="1:5">
      <c r="D117" s="117"/>
      <c r="E117" s="100">
        <v>0</v>
      </c>
    </row>
    <row r="118" spans="1:5">
      <c r="D118" s="117"/>
      <c r="E118" s="100">
        <v>0</v>
      </c>
    </row>
    <row r="119" spans="1:5">
      <c r="D119" s="117"/>
      <c r="E119" s="100">
        <v>0</v>
      </c>
    </row>
    <row r="120" spans="1:5">
      <c r="D120" s="117"/>
      <c r="E120" s="100">
        <v>0</v>
      </c>
    </row>
    <row r="121" spans="1:5">
      <c r="D121" s="117"/>
      <c r="E121" s="100">
        <v>0</v>
      </c>
    </row>
    <row r="122" spans="1:5">
      <c r="D122" s="117"/>
      <c r="E122" s="100">
        <v>0</v>
      </c>
    </row>
    <row r="123" spans="1:5">
      <c r="D123" s="117"/>
      <c r="E123" s="100">
        <v>0</v>
      </c>
    </row>
    <row r="124" spans="1:5">
      <c r="D124" s="117"/>
      <c r="E124" s="100">
        <v>0</v>
      </c>
    </row>
    <row r="125" spans="1:5">
      <c r="D125" s="117"/>
      <c r="E125" s="100">
        <v>0</v>
      </c>
    </row>
    <row r="126" spans="1:5">
      <c r="D126" s="117"/>
      <c r="E126" s="100">
        <v>0</v>
      </c>
    </row>
    <row r="127" spans="1:5">
      <c r="D127" s="117"/>
      <c r="E127" s="100">
        <v>0</v>
      </c>
    </row>
    <row r="128" spans="1:5">
      <c r="D128" s="117"/>
      <c r="E128" s="100">
        <v>0</v>
      </c>
    </row>
    <row r="129" spans="1:5">
      <c r="D129" s="117"/>
      <c r="E129" s="100">
        <v>0</v>
      </c>
    </row>
    <row r="130" spans="1:5">
      <c r="D130" s="117"/>
      <c r="E130" s="100">
        <v>0</v>
      </c>
    </row>
    <row r="131" spans="1:5">
      <c r="D131" s="117"/>
      <c r="E131" s="100">
        <v>0</v>
      </c>
    </row>
    <row r="132" spans="1:5">
      <c r="D132" s="117"/>
      <c r="E132" s="100">
        <v>0</v>
      </c>
    </row>
    <row r="133" spans="1:5" ht="15.75" thickBot="1">
      <c r="A133" s="104"/>
      <c r="B133" s="105"/>
      <c r="C133" s="106"/>
      <c r="D133" s="118"/>
      <c r="E133" s="107">
        <v>0</v>
      </c>
    </row>
    <row r="134" spans="1:5" ht="15.75" thickTop="1">
      <c r="D134" s="117"/>
      <c r="E134" s="103">
        <f>SUM(E110:E133)</f>
        <v>111</v>
      </c>
    </row>
    <row r="135" spans="1:5" ht="15.75" thickBot="1">
      <c r="A135" s="108"/>
      <c r="B135" s="109"/>
      <c r="C135" s="110"/>
      <c r="D135" s="119"/>
      <c r="E135" s="111"/>
    </row>
  </sheetData>
  <mergeCells count="24">
    <mergeCell ref="A51:B51"/>
    <mergeCell ref="A1:E2"/>
    <mergeCell ref="A3:E3"/>
    <mergeCell ref="A5:B5"/>
    <mergeCell ref="A6:B6"/>
    <mergeCell ref="C7:D7"/>
    <mergeCell ref="A25:B25"/>
    <mergeCell ref="A26:B26"/>
    <mergeCell ref="C27:D27"/>
    <mergeCell ref="A46:E47"/>
    <mergeCell ref="A48:E48"/>
    <mergeCell ref="A50:B50"/>
    <mergeCell ref="C109:D109"/>
    <mergeCell ref="C52:D52"/>
    <mergeCell ref="A62:B62"/>
    <mergeCell ref="A63:B63"/>
    <mergeCell ref="C64:D64"/>
    <mergeCell ref="A91:E92"/>
    <mergeCell ref="A93:E93"/>
    <mergeCell ref="A95:B95"/>
    <mergeCell ref="A96:B96"/>
    <mergeCell ref="C97:D97"/>
    <mergeCell ref="A107:B107"/>
    <mergeCell ref="A108:B108"/>
  </mergeCells>
  <pageMargins left="0.3" right="0.27" top="0.46" bottom="0.6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4"/>
  <sheetViews>
    <sheetView zoomScaleNormal="100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169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43257</v>
      </c>
      <c r="B11" s="2" t="s">
        <v>11</v>
      </c>
      <c r="C11" s="3" t="s">
        <v>173</v>
      </c>
      <c r="D11" s="4">
        <v>25</v>
      </c>
    </row>
    <row r="12" spans="1:12">
      <c r="A12" s="1">
        <v>43257</v>
      </c>
      <c r="B12" s="2" t="s">
        <v>31</v>
      </c>
      <c r="C12" s="59" t="s">
        <v>172</v>
      </c>
      <c r="D12" s="4">
        <v>10</v>
      </c>
    </row>
    <row r="13" spans="1:12">
      <c r="A13" s="1">
        <v>43257</v>
      </c>
      <c r="B13" s="5" t="s">
        <v>11</v>
      </c>
      <c r="C13" s="3" t="s">
        <v>171</v>
      </c>
      <c r="D13" s="4">
        <v>30</v>
      </c>
    </row>
    <row r="14" spans="1:12">
      <c r="A14" s="1">
        <v>43262</v>
      </c>
      <c r="B14" s="19" t="s">
        <v>31</v>
      </c>
      <c r="C14" s="3" t="s">
        <v>174</v>
      </c>
      <c r="D14" s="4">
        <v>145</v>
      </c>
    </row>
    <row r="15" spans="1:12">
      <c r="A15" s="1">
        <v>43264</v>
      </c>
      <c r="B15" s="2" t="s">
        <v>11</v>
      </c>
      <c r="C15" s="3" t="s">
        <v>175</v>
      </c>
      <c r="D15" s="4">
        <v>26</v>
      </c>
      <c r="H15" s="1"/>
      <c r="I15" s="20"/>
    </row>
    <row r="16" spans="1:12">
      <c r="A16" s="1">
        <v>43264</v>
      </c>
      <c r="B16" s="2" t="s">
        <v>31</v>
      </c>
      <c r="C16" s="3" t="s">
        <v>176</v>
      </c>
      <c r="D16" s="4">
        <v>20</v>
      </c>
      <c r="H16" s="1"/>
      <c r="I16" s="21"/>
      <c r="J16" s="20"/>
      <c r="K16" s="3"/>
      <c r="L16" s="4"/>
    </row>
    <row r="17" spans="1:12">
      <c r="A17" s="1">
        <v>43272</v>
      </c>
      <c r="B17" s="2" t="s">
        <v>11</v>
      </c>
      <c r="C17" s="3" t="s">
        <v>177</v>
      </c>
      <c r="D17" s="4">
        <v>31</v>
      </c>
      <c r="H17" s="1"/>
      <c r="I17" s="21"/>
      <c r="J17" s="20"/>
      <c r="K17" s="3"/>
      <c r="L17" s="4"/>
    </row>
    <row r="18" spans="1:12">
      <c r="A18" s="1">
        <v>43270</v>
      </c>
      <c r="B18" s="2" t="s">
        <v>50</v>
      </c>
      <c r="C18" s="3" t="s">
        <v>179</v>
      </c>
      <c r="D18" s="4">
        <v>24</v>
      </c>
      <c r="H18" s="1"/>
      <c r="I18" s="21"/>
      <c r="J18" s="20"/>
      <c r="K18" s="3"/>
      <c r="L18" s="4"/>
    </row>
    <row r="19" spans="1:12">
      <c r="A19" s="1">
        <v>43279</v>
      </c>
      <c r="B19" s="2" t="s">
        <v>11</v>
      </c>
      <c r="C19" s="3" t="s">
        <v>178</v>
      </c>
      <c r="D19" s="4">
        <v>26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337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B27" s="5"/>
      <c r="D27" s="4">
        <v>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0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43252</v>
      </c>
      <c r="B41" s="5"/>
      <c r="C41" s="3" t="s">
        <v>20</v>
      </c>
      <c r="D41" s="29">
        <v>4205.51</v>
      </c>
    </row>
    <row r="42" spans="1:12">
      <c r="A42" s="1" t="s">
        <v>170</v>
      </c>
      <c r="B42" s="5"/>
      <c r="C42" s="3" t="s">
        <v>5</v>
      </c>
      <c r="D42" s="29">
        <f>SUM(D23)</f>
        <v>337</v>
      </c>
    </row>
    <row r="43" spans="1:12">
      <c r="B43" s="5"/>
      <c r="C43" s="3" t="s">
        <v>16</v>
      </c>
      <c r="D43" s="29">
        <f>SUM(-D37)</f>
        <v>0</v>
      </c>
    </row>
    <row r="44" spans="1:12">
      <c r="A44" s="1">
        <v>43281</v>
      </c>
      <c r="C44" s="3" t="s">
        <v>21</v>
      </c>
      <c r="D44" s="4">
        <f>SUM(D41:D43)</f>
        <v>4542.51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169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43252</v>
      </c>
      <c r="C60" s="3" t="s">
        <v>23</v>
      </c>
      <c r="D60" s="4">
        <v>0.34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0.34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43252</v>
      </c>
      <c r="C72" s="3" t="s">
        <v>25</v>
      </c>
      <c r="D72" s="4">
        <v>2051.52</v>
      </c>
    </row>
    <row r="73" spans="1:6">
      <c r="C73" s="3" t="s">
        <v>5</v>
      </c>
      <c r="D73" s="4">
        <f>SUM(D62)</f>
        <v>0.34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43281</v>
      </c>
      <c r="C75" s="3" t="s">
        <v>26</v>
      </c>
      <c r="D75" s="4">
        <f>SUM(D72:D74)</f>
        <v>2051.86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169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43272</v>
      </c>
      <c r="B107" s="39" t="s">
        <v>36</v>
      </c>
      <c r="C107" s="40" t="s">
        <v>180</v>
      </c>
      <c r="D107" s="41">
        <v>50</v>
      </c>
    </row>
    <row r="108" spans="1:6" s="42" customFormat="1">
      <c r="A108" s="38">
        <v>43279</v>
      </c>
      <c r="B108" s="39" t="s">
        <v>36</v>
      </c>
      <c r="C108" s="40" t="s">
        <v>181</v>
      </c>
      <c r="D108" s="41">
        <v>80</v>
      </c>
    </row>
    <row r="109" spans="1:6">
      <c r="A109" s="38"/>
      <c r="B109" s="39"/>
      <c r="C109" s="40"/>
      <c r="D109" s="41">
        <v>0</v>
      </c>
      <c r="E109" s="16"/>
      <c r="F109" s="16"/>
    </row>
    <row r="110" spans="1:6">
      <c r="A110" s="19"/>
      <c r="B110" s="43"/>
      <c r="C110" s="35"/>
      <c r="D110" s="29">
        <v>0</v>
      </c>
      <c r="E110" s="16"/>
      <c r="F110" s="16"/>
    </row>
    <row r="111" spans="1:6" ht="14.25" customHeight="1">
      <c r="D111" s="4">
        <v>0</v>
      </c>
      <c r="E111" s="16"/>
      <c r="F111" s="16"/>
    </row>
    <row r="112" spans="1:6" ht="14.25" customHeight="1">
      <c r="B112" s="5"/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130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43270</v>
      </c>
      <c r="B123" s="5">
        <v>2643</v>
      </c>
      <c r="C123" s="3" t="s">
        <v>182</v>
      </c>
      <c r="D123" s="4">
        <v>8.83</v>
      </c>
      <c r="E123" s="16"/>
      <c r="F123" s="16"/>
    </row>
    <row r="124" spans="1:6" ht="14.25" customHeight="1">
      <c r="B124" s="5"/>
      <c r="D124" s="4">
        <v>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8.83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43252</v>
      </c>
      <c r="C143" s="3" t="s">
        <v>20</v>
      </c>
      <c r="D143" s="4">
        <v>4156.18</v>
      </c>
    </row>
    <row r="144" spans="1:6">
      <c r="C144" s="3" t="s">
        <v>5</v>
      </c>
      <c r="D144" s="4">
        <f>SUM(D117)</f>
        <v>130</v>
      </c>
    </row>
    <row r="145" spans="1:6">
      <c r="C145" s="3" t="s">
        <v>16</v>
      </c>
      <c r="D145" s="4">
        <f>SUM(-D138)</f>
        <v>-8.83</v>
      </c>
    </row>
    <row r="146" spans="1:6">
      <c r="A146" s="1">
        <v>43281</v>
      </c>
      <c r="C146" s="3" t="s">
        <v>21</v>
      </c>
      <c r="D146" s="4">
        <f>SUM(D143:D145)</f>
        <v>4277.3500000000004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169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93"/>
      <c r="F151" s="93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/>
      <c r="B157" s="49"/>
      <c r="C157" s="50"/>
      <c r="D157" s="4">
        <v>0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0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43252</v>
      </c>
      <c r="C190" s="3" t="s">
        <v>20</v>
      </c>
      <c r="D190" s="4">
        <v>222.35</v>
      </c>
    </row>
    <row r="191" spans="1:6">
      <c r="C191" s="3" t="s">
        <v>5</v>
      </c>
      <c r="D191" s="4">
        <f>SUM(D166)</f>
        <v>0</v>
      </c>
    </row>
    <row r="192" spans="1:6">
      <c r="C192" s="3" t="s">
        <v>16</v>
      </c>
      <c r="D192" s="4">
        <f>SUM(-D185)</f>
        <v>0</v>
      </c>
    </row>
    <row r="193" spans="1:6">
      <c r="A193" s="1">
        <v>43281</v>
      </c>
      <c r="C193" s="3" t="s">
        <v>21</v>
      </c>
      <c r="D193" s="4">
        <f>SUM(D190:D192)</f>
        <v>222.35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183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43293</v>
      </c>
      <c r="B11" s="2" t="s">
        <v>11</v>
      </c>
      <c r="C11" s="3" t="s">
        <v>184</v>
      </c>
      <c r="D11" s="4">
        <v>25</v>
      </c>
    </row>
    <row r="12" spans="1:12">
      <c r="A12" s="1">
        <v>43298</v>
      </c>
      <c r="B12" s="2" t="s">
        <v>31</v>
      </c>
      <c r="C12" s="59" t="s">
        <v>185</v>
      </c>
      <c r="D12" s="4">
        <v>25</v>
      </c>
    </row>
    <row r="13" spans="1:12">
      <c r="A13" s="1">
        <v>43298</v>
      </c>
      <c r="B13" s="5" t="s">
        <v>50</v>
      </c>
      <c r="C13" s="3" t="s">
        <v>186</v>
      </c>
      <c r="D13" s="4">
        <v>21</v>
      </c>
    </row>
    <row r="14" spans="1:12">
      <c r="A14" s="1">
        <v>43302</v>
      </c>
      <c r="B14" s="19" t="s">
        <v>11</v>
      </c>
      <c r="C14" s="3" t="s">
        <v>187</v>
      </c>
      <c r="D14" s="4">
        <v>28</v>
      </c>
    </row>
    <row r="15" spans="1:12">
      <c r="A15" s="1">
        <v>43306</v>
      </c>
      <c r="B15" s="2" t="s">
        <v>11</v>
      </c>
      <c r="C15" s="3" t="s">
        <v>188</v>
      </c>
      <c r="D15" s="4">
        <v>34</v>
      </c>
      <c r="H15" s="1"/>
      <c r="I15" s="20"/>
    </row>
    <row r="16" spans="1:12">
      <c r="D16" s="4">
        <v>0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133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B27" s="5"/>
      <c r="D27" s="4">
        <v>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0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43282</v>
      </c>
      <c r="B41" s="5"/>
      <c r="C41" s="3" t="s">
        <v>20</v>
      </c>
      <c r="D41" s="29">
        <f>SUM(JUN!D44)</f>
        <v>4542.51</v>
      </c>
    </row>
    <row r="42" spans="1:12">
      <c r="A42" s="1" t="s">
        <v>170</v>
      </c>
      <c r="B42" s="5"/>
      <c r="C42" s="3" t="s">
        <v>5</v>
      </c>
      <c r="D42" s="29">
        <f>SUM(D23)</f>
        <v>133</v>
      </c>
    </row>
    <row r="43" spans="1:12">
      <c r="B43" s="5"/>
      <c r="C43" s="3" t="s">
        <v>16</v>
      </c>
      <c r="D43" s="29">
        <f>SUM(-D37)</f>
        <v>0</v>
      </c>
    </row>
    <row r="44" spans="1:12">
      <c r="A44" s="1">
        <v>43312</v>
      </c>
      <c r="C44" s="3" t="s">
        <v>21</v>
      </c>
      <c r="D44" s="4">
        <f>SUM(D41:D43)</f>
        <v>4675.51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183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43282</v>
      </c>
      <c r="C60" s="3" t="s">
        <v>23</v>
      </c>
      <c r="D60" s="4">
        <v>0.52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0.52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43282</v>
      </c>
      <c r="C72" s="3" t="s">
        <v>25</v>
      </c>
      <c r="D72" s="29">
        <f>SUM(JUN!D75)</f>
        <v>2051.86</v>
      </c>
    </row>
    <row r="73" spans="1:6">
      <c r="A73" s="1" t="s">
        <v>170</v>
      </c>
      <c r="C73" s="3" t="s">
        <v>5</v>
      </c>
      <c r="D73" s="4">
        <f>SUM(D62)</f>
        <v>0.52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43312</v>
      </c>
      <c r="C75" s="3" t="s">
        <v>26</v>
      </c>
      <c r="D75" s="4">
        <f>SUM(D72:D74)</f>
        <v>2052.38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183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43293</v>
      </c>
      <c r="B107" s="39" t="s">
        <v>31</v>
      </c>
      <c r="C107" s="40" t="s">
        <v>189</v>
      </c>
      <c r="D107" s="41">
        <v>15</v>
      </c>
    </row>
    <row r="108" spans="1:6" s="42" customFormat="1">
      <c r="A108" s="38">
        <v>43298</v>
      </c>
      <c r="B108" s="39" t="s">
        <v>36</v>
      </c>
      <c r="C108" s="40" t="s">
        <v>190</v>
      </c>
      <c r="D108" s="41">
        <v>150</v>
      </c>
    </row>
    <row r="109" spans="1:6">
      <c r="A109" s="38">
        <v>43302</v>
      </c>
      <c r="B109" s="39" t="s">
        <v>36</v>
      </c>
      <c r="C109" s="40" t="s">
        <v>191</v>
      </c>
      <c r="D109" s="41">
        <v>100</v>
      </c>
      <c r="E109" s="16"/>
      <c r="F109" s="16"/>
    </row>
    <row r="110" spans="1:6">
      <c r="A110" s="19">
        <v>43311</v>
      </c>
      <c r="B110" s="43" t="s">
        <v>36</v>
      </c>
      <c r="C110" s="35" t="s">
        <v>192</v>
      </c>
      <c r="D110" s="29">
        <v>400</v>
      </c>
      <c r="E110" s="16"/>
      <c r="F110" s="16"/>
    </row>
    <row r="111" spans="1:6" ht="14.25" customHeight="1">
      <c r="A111" s="1">
        <v>43311</v>
      </c>
      <c r="B111" s="2" t="s">
        <v>31</v>
      </c>
      <c r="C111" s="3" t="s">
        <v>193</v>
      </c>
      <c r="D111" s="4">
        <v>10</v>
      </c>
      <c r="E111" s="16"/>
      <c r="F111" s="16"/>
    </row>
    <row r="112" spans="1:6" ht="14.25" customHeight="1">
      <c r="A112" s="1">
        <v>43311</v>
      </c>
      <c r="B112" s="5" t="s">
        <v>36</v>
      </c>
      <c r="C112" s="3" t="s">
        <v>194</v>
      </c>
      <c r="D112" s="4">
        <v>50</v>
      </c>
      <c r="E112" s="16"/>
      <c r="F112" s="16"/>
    </row>
    <row r="113" spans="1:6" ht="14.25" customHeight="1">
      <c r="A113" s="1">
        <v>43312</v>
      </c>
      <c r="B113" s="2" t="s">
        <v>36</v>
      </c>
      <c r="C113" s="3" t="s">
        <v>195</v>
      </c>
      <c r="D113" s="4">
        <v>100</v>
      </c>
      <c r="E113" s="16"/>
      <c r="F113" s="16"/>
    </row>
    <row r="114" spans="1:6" ht="14.25" customHeight="1">
      <c r="A114" s="1">
        <v>43312</v>
      </c>
      <c r="B114" s="2" t="s">
        <v>31</v>
      </c>
      <c r="C114" s="3" t="s">
        <v>196</v>
      </c>
      <c r="D114" s="4">
        <v>120</v>
      </c>
      <c r="E114" s="16"/>
      <c r="F114" s="16"/>
    </row>
    <row r="115" spans="1:6" ht="14.25" customHeight="1">
      <c r="A115" s="1">
        <v>43312</v>
      </c>
      <c r="B115" s="2" t="s">
        <v>31</v>
      </c>
      <c r="C115" s="3" t="s">
        <v>197</v>
      </c>
      <c r="D115" s="4">
        <v>10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955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B123" s="5"/>
      <c r="E123" s="16"/>
      <c r="F123" s="16"/>
    </row>
    <row r="124" spans="1:6" ht="14.25" customHeight="1">
      <c r="B124" s="5"/>
      <c r="D124" s="4">
        <v>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0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43282</v>
      </c>
      <c r="C143" s="3" t="s">
        <v>20</v>
      </c>
      <c r="D143" s="29">
        <f>SUM(JUN!D146)</f>
        <v>4277.3500000000004</v>
      </c>
    </row>
    <row r="144" spans="1:6">
      <c r="A144" s="1" t="s">
        <v>170</v>
      </c>
      <c r="C144" s="3" t="s">
        <v>5</v>
      </c>
      <c r="D144" s="4">
        <f>SUM(D117)</f>
        <v>955</v>
      </c>
    </row>
    <row r="145" spans="1:6">
      <c r="C145" s="3" t="s">
        <v>16</v>
      </c>
      <c r="D145" s="4">
        <f>SUM(-D138)</f>
        <v>0</v>
      </c>
    </row>
    <row r="146" spans="1:6">
      <c r="A146" s="1">
        <v>43312</v>
      </c>
      <c r="C146" s="3" t="s">
        <v>21</v>
      </c>
      <c r="D146" s="4">
        <f>SUM(D143:D145)</f>
        <v>5232.3500000000004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183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93"/>
      <c r="F151" s="93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>
        <v>43302</v>
      </c>
      <c r="B157" s="49" t="s">
        <v>31</v>
      </c>
      <c r="C157" s="50" t="s">
        <v>198</v>
      </c>
      <c r="D157" s="4">
        <v>124</v>
      </c>
      <c r="E157" s="16"/>
      <c r="F157" s="16"/>
    </row>
    <row r="158" spans="1:6">
      <c r="A158" s="48">
        <v>43312</v>
      </c>
      <c r="B158" s="49" t="s">
        <v>31</v>
      </c>
      <c r="C158" s="50" t="s">
        <v>199</v>
      </c>
      <c r="D158" s="4">
        <v>602.69000000000005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726.69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43282</v>
      </c>
      <c r="C190" s="3" t="s">
        <v>20</v>
      </c>
      <c r="D190" s="29">
        <f>SUM(JUN!D193)</f>
        <v>222.35</v>
      </c>
    </row>
    <row r="191" spans="1:6">
      <c r="A191" s="1" t="s">
        <v>170</v>
      </c>
      <c r="C191" s="3" t="s">
        <v>5</v>
      </c>
      <c r="D191" s="4">
        <f>SUM(D166)</f>
        <v>726.69</v>
      </c>
    </row>
    <row r="192" spans="1:6">
      <c r="C192" s="3" t="s">
        <v>16</v>
      </c>
      <c r="D192" s="4">
        <f>SUM(-D185)</f>
        <v>0</v>
      </c>
    </row>
    <row r="193" spans="1:6">
      <c r="A193" s="1">
        <v>43312</v>
      </c>
      <c r="C193" s="3" t="s">
        <v>21</v>
      </c>
      <c r="D193" s="4">
        <f>SUM(D190:D192)</f>
        <v>949.04000000000008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94"/>
  <sheetViews>
    <sheetView zoomScale="115" zoomScaleNormal="115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200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43321</v>
      </c>
      <c r="B11" s="2" t="s">
        <v>11</v>
      </c>
      <c r="C11" s="3" t="s">
        <v>201</v>
      </c>
      <c r="D11" s="4">
        <v>29</v>
      </c>
    </row>
    <row r="12" spans="1:12">
      <c r="A12" s="1">
        <v>43321</v>
      </c>
      <c r="B12" s="2" t="s">
        <v>11</v>
      </c>
      <c r="C12" s="59" t="s">
        <v>202</v>
      </c>
      <c r="D12" s="4">
        <v>25</v>
      </c>
    </row>
    <row r="13" spans="1:12">
      <c r="A13" s="1">
        <v>43329</v>
      </c>
      <c r="B13" s="5" t="s">
        <v>11</v>
      </c>
      <c r="C13" s="3" t="s">
        <v>203</v>
      </c>
      <c r="D13" s="4">
        <v>28</v>
      </c>
    </row>
    <row r="14" spans="1:12">
      <c r="A14" s="1">
        <v>43334</v>
      </c>
      <c r="B14" s="19" t="s">
        <v>11</v>
      </c>
      <c r="C14" s="3" t="s">
        <v>204</v>
      </c>
      <c r="D14" s="4">
        <v>31</v>
      </c>
    </row>
    <row r="15" spans="1:12">
      <c r="A15" s="1">
        <v>43334</v>
      </c>
      <c r="B15" s="2" t="s">
        <v>50</v>
      </c>
      <c r="C15" s="3" t="s">
        <v>205</v>
      </c>
      <c r="D15" s="4">
        <v>19</v>
      </c>
      <c r="H15" s="1"/>
      <c r="I15" s="20"/>
    </row>
    <row r="16" spans="1:12">
      <c r="A16" s="1">
        <v>43341</v>
      </c>
      <c r="B16" s="2" t="s">
        <v>11</v>
      </c>
      <c r="C16" s="3" t="s">
        <v>206</v>
      </c>
      <c r="D16" s="4">
        <v>22</v>
      </c>
      <c r="H16" s="1"/>
      <c r="I16" s="21"/>
      <c r="J16" s="20"/>
      <c r="K16" s="3"/>
      <c r="L16" s="4"/>
    </row>
    <row r="17" spans="1:12">
      <c r="D17" s="4">
        <v>0</v>
      </c>
      <c r="H17" s="1"/>
      <c r="I17" s="21"/>
      <c r="J17" s="20"/>
      <c r="K17" s="3"/>
      <c r="L17" s="4"/>
    </row>
    <row r="18" spans="1:12">
      <c r="D18" s="4">
        <v>0</v>
      </c>
      <c r="H18" s="1"/>
      <c r="I18" s="21"/>
      <c r="J18" s="20"/>
      <c r="K18" s="3"/>
      <c r="L18" s="4"/>
    </row>
    <row r="19" spans="1:12">
      <c r="D19" s="4">
        <v>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154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A27" s="1">
        <v>43325</v>
      </c>
      <c r="B27" s="5" t="s">
        <v>207</v>
      </c>
      <c r="C27" s="3" t="s">
        <v>217</v>
      </c>
      <c r="D27" s="4">
        <v>72.680000000000007</v>
      </c>
      <c r="E27" s="16"/>
      <c r="F27" s="16"/>
      <c r="I27" s="21"/>
      <c r="J27" s="20"/>
      <c r="K27" s="3"/>
      <c r="L27" s="4"/>
    </row>
    <row r="28" spans="1:12">
      <c r="A28" s="1">
        <v>43333</v>
      </c>
      <c r="B28" s="5">
        <v>152</v>
      </c>
      <c r="C28" s="3" t="s">
        <v>218</v>
      </c>
      <c r="D28" s="4">
        <v>34.9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 t="s">
        <v>208</v>
      </c>
      <c r="C30" s="3" t="s">
        <v>209</v>
      </c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D35" s="4">
        <v>0</v>
      </c>
    </row>
    <row r="36" spans="1:12">
      <c r="A36" s="22"/>
      <c r="B36" s="23"/>
      <c r="C36" s="24"/>
      <c r="D36" s="25">
        <v>0</v>
      </c>
    </row>
    <row r="37" spans="1:12">
      <c r="C37" s="3" t="s">
        <v>18</v>
      </c>
      <c r="D37" s="4">
        <f>SUM(D27:D36)</f>
        <v>107.58000000000001</v>
      </c>
    </row>
    <row r="38" spans="1:12" ht="15" customHeight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43313</v>
      </c>
      <c r="B41" s="5"/>
      <c r="C41" s="3" t="s">
        <v>20</v>
      </c>
      <c r="D41" s="29">
        <f>SUM(JUL!D44)</f>
        <v>4675.51</v>
      </c>
    </row>
    <row r="42" spans="1:12">
      <c r="A42" s="1" t="s">
        <v>170</v>
      </c>
      <c r="B42" s="5"/>
      <c r="C42" s="3" t="s">
        <v>5</v>
      </c>
      <c r="D42" s="29">
        <f>SUM(D23)</f>
        <v>154</v>
      </c>
    </row>
    <row r="43" spans="1:12">
      <c r="B43" s="5"/>
      <c r="C43" s="3" t="s">
        <v>16</v>
      </c>
      <c r="D43" s="29">
        <f>SUM(-D37)</f>
        <v>-107.58000000000001</v>
      </c>
    </row>
    <row r="44" spans="1:12">
      <c r="A44" s="1">
        <v>43343</v>
      </c>
      <c r="C44" s="3" t="s">
        <v>21</v>
      </c>
      <c r="D44" s="4">
        <f>SUM(D41:D43)</f>
        <v>4721.93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200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43313</v>
      </c>
      <c r="C60" s="3" t="s">
        <v>23</v>
      </c>
      <c r="D60" s="4">
        <v>0.52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0.52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43313</v>
      </c>
      <c r="C72" s="3" t="s">
        <v>25</v>
      </c>
      <c r="D72" s="29">
        <f>SUM(JUL!D75)</f>
        <v>2052.38</v>
      </c>
    </row>
    <row r="73" spans="1:6">
      <c r="A73" s="1" t="s">
        <v>170</v>
      </c>
      <c r="C73" s="3" t="s">
        <v>5</v>
      </c>
      <c r="D73" s="4">
        <f>SUM(D62)</f>
        <v>0.52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43343</v>
      </c>
      <c r="C75" s="3" t="s">
        <v>26</v>
      </c>
      <c r="D75" s="4">
        <f>SUM(D72:D74)</f>
        <v>2052.9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200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43321</v>
      </c>
      <c r="B107" s="39" t="s">
        <v>31</v>
      </c>
      <c r="C107" s="40" t="s">
        <v>210</v>
      </c>
      <c r="D107" s="41">
        <v>15</v>
      </c>
    </row>
    <row r="108" spans="1:6" s="42" customFormat="1">
      <c r="A108" s="38">
        <v>43321</v>
      </c>
      <c r="B108" s="39" t="s">
        <v>31</v>
      </c>
      <c r="C108" s="40" t="s">
        <v>211</v>
      </c>
      <c r="D108" s="41">
        <v>5</v>
      </c>
    </row>
    <row r="109" spans="1:6">
      <c r="A109" s="38">
        <v>43333</v>
      </c>
      <c r="B109" s="39" t="s">
        <v>36</v>
      </c>
      <c r="C109" s="40" t="s">
        <v>212</v>
      </c>
      <c r="D109" s="41">
        <v>100</v>
      </c>
      <c r="E109" s="16"/>
      <c r="F109" s="16"/>
    </row>
    <row r="110" spans="1:6">
      <c r="A110" s="19">
        <v>43334</v>
      </c>
      <c r="B110" s="43" t="s">
        <v>36</v>
      </c>
      <c r="C110" s="35" t="s">
        <v>213</v>
      </c>
      <c r="D110" s="29">
        <v>150</v>
      </c>
      <c r="E110" s="16"/>
      <c r="F110" s="16"/>
    </row>
    <row r="111" spans="1:6" ht="14.25" customHeight="1">
      <c r="A111" s="1">
        <v>43339</v>
      </c>
      <c r="B111" s="2" t="s">
        <v>36</v>
      </c>
      <c r="C111" s="3" t="s">
        <v>214</v>
      </c>
      <c r="D111" s="4">
        <v>100</v>
      </c>
      <c r="E111" s="16"/>
      <c r="F111" s="16"/>
    </row>
    <row r="112" spans="1:6" ht="14.25" customHeight="1">
      <c r="B112" s="5"/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370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43325</v>
      </c>
      <c r="B123" s="5">
        <v>2644</v>
      </c>
      <c r="C123" s="3" t="s">
        <v>219</v>
      </c>
      <c r="D123" s="4">
        <v>57.99</v>
      </c>
      <c r="E123" s="16"/>
      <c r="F123" s="16"/>
    </row>
    <row r="124" spans="1:6" ht="14.25" customHeight="1">
      <c r="B124" s="5"/>
      <c r="D124" s="4">
        <v>0</v>
      </c>
      <c r="E124" s="16"/>
      <c r="F124" s="16"/>
    </row>
    <row r="125" spans="1:6" ht="14.25" customHeight="1">
      <c r="B125" s="5"/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57.99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43313</v>
      </c>
      <c r="C143" s="3" t="s">
        <v>20</v>
      </c>
      <c r="D143" s="29">
        <f>SUM(JUL!D146)</f>
        <v>5232.3500000000004</v>
      </c>
    </row>
    <row r="144" spans="1:6">
      <c r="A144" s="1" t="s">
        <v>170</v>
      </c>
      <c r="C144" s="3" t="s">
        <v>5</v>
      </c>
      <c r="D144" s="4">
        <f>SUM(D117)</f>
        <v>370</v>
      </c>
    </row>
    <row r="145" spans="1:6">
      <c r="C145" s="3" t="s">
        <v>16</v>
      </c>
      <c r="D145" s="4">
        <f>SUM(-D138)</f>
        <v>-57.99</v>
      </c>
    </row>
    <row r="146" spans="1:6">
      <c r="A146" s="1">
        <v>43343</v>
      </c>
      <c r="C146" s="3" t="s">
        <v>21</v>
      </c>
      <c r="D146" s="4">
        <f>SUM(D143:D145)</f>
        <v>5544.3600000000006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200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126"/>
      <c r="F151" s="126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>
        <v>43329</v>
      </c>
      <c r="B157" s="49" t="s">
        <v>31</v>
      </c>
      <c r="C157" s="50" t="s">
        <v>215</v>
      </c>
      <c r="D157" s="4">
        <v>70</v>
      </c>
      <c r="E157" s="16"/>
      <c r="F157" s="16"/>
    </row>
    <row r="158" spans="1:6">
      <c r="A158" s="48">
        <v>43339</v>
      </c>
      <c r="B158" s="49" t="s">
        <v>31</v>
      </c>
      <c r="C158" s="50" t="s">
        <v>216</v>
      </c>
      <c r="D158" s="4">
        <v>496.96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566.96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43313</v>
      </c>
      <c r="C190" s="3" t="s">
        <v>20</v>
      </c>
      <c r="D190" s="29">
        <f>SUM(JUL!D193)</f>
        <v>949.04000000000008</v>
      </c>
    </row>
    <row r="191" spans="1:6">
      <c r="A191" s="1" t="s">
        <v>170</v>
      </c>
      <c r="C191" s="3" t="s">
        <v>5</v>
      </c>
      <c r="D191" s="4">
        <f>SUM(D166)</f>
        <v>566.96</v>
      </c>
    </row>
    <row r="192" spans="1:6">
      <c r="C192" s="3" t="s">
        <v>16</v>
      </c>
      <c r="D192" s="4">
        <f>SUM(-D185)</f>
        <v>0</v>
      </c>
    </row>
    <row r="193" spans="1:6">
      <c r="A193" s="1">
        <v>43343</v>
      </c>
      <c r="C193" s="3" t="s">
        <v>21</v>
      </c>
      <c r="D193" s="4">
        <f>SUM(D190:D192)</f>
        <v>1516</v>
      </c>
    </row>
    <row r="194" spans="1:6" ht="15.75" thickBot="1">
      <c r="A194" s="30"/>
      <c r="B194" s="31"/>
      <c r="C194" s="32"/>
      <c r="D194" s="33"/>
      <c r="E194" s="34"/>
      <c r="F194" s="34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5"/>
  <sheetViews>
    <sheetView zoomScaleNormal="100" workbookViewId="0">
      <selection activeCell="D3" sqref="D3"/>
    </sheetView>
  </sheetViews>
  <sheetFormatPr defaultColWidth="9" defaultRowHeight="1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>
      <c r="B1" s="144" t="s">
        <v>0</v>
      </c>
      <c r="C1" s="144"/>
      <c r="D1" s="145" t="s">
        <v>1</v>
      </c>
      <c r="E1" s="145"/>
      <c r="F1" s="145"/>
    </row>
    <row r="2" spans="1:12" ht="14.25" customHeight="1">
      <c r="B2" s="144"/>
      <c r="C2" s="144"/>
      <c r="D2" s="146" t="s">
        <v>2</v>
      </c>
      <c r="E2" s="146"/>
      <c r="F2" s="146"/>
      <c r="G2" s="6"/>
    </row>
    <row r="3" spans="1:12" ht="15.75">
      <c r="B3" s="144"/>
      <c r="C3" s="144"/>
      <c r="D3" s="7" t="s">
        <v>220</v>
      </c>
      <c r="E3" s="147">
        <v>2018</v>
      </c>
      <c r="F3" s="147"/>
    </row>
    <row r="4" spans="1:12" ht="14.25" customHeight="1">
      <c r="B4" s="9"/>
      <c r="C4" s="10"/>
      <c r="D4" s="7"/>
      <c r="E4" s="11"/>
      <c r="F4" s="11"/>
    </row>
    <row r="5" spans="1:12" ht="14.25" customHeight="1">
      <c r="A5" s="148" t="s">
        <v>4</v>
      </c>
      <c r="B5" s="148"/>
      <c r="C5" s="148"/>
      <c r="D5" s="148"/>
      <c r="E5" s="11"/>
      <c r="F5" s="11"/>
      <c r="G5" s="12"/>
    </row>
    <row r="6" spans="1:12" ht="14.25" customHeight="1">
      <c r="A6" s="148"/>
      <c r="B6" s="148"/>
      <c r="C6" s="148"/>
      <c r="D6" s="148"/>
      <c r="E6" s="11"/>
      <c r="F6" s="11"/>
      <c r="G6" s="12"/>
    </row>
    <row r="7" spans="1:12" ht="14.25" customHeight="1">
      <c r="A7" s="13"/>
      <c r="B7" s="14"/>
      <c r="C7" s="15"/>
      <c r="D7" s="14"/>
      <c r="E7" s="11"/>
      <c r="F7" s="11"/>
      <c r="G7" s="12"/>
    </row>
    <row r="8" spans="1:12">
      <c r="A8" s="143" t="s">
        <v>5</v>
      </c>
      <c r="B8" s="143"/>
      <c r="C8" s="143"/>
      <c r="D8" s="143"/>
      <c r="E8" s="143"/>
      <c r="F8" s="143"/>
      <c r="G8" s="16"/>
    </row>
    <row r="9" spans="1:12">
      <c r="A9" s="143"/>
      <c r="B9" s="143"/>
      <c r="C9" s="143"/>
      <c r="D9" s="143"/>
      <c r="E9" s="143"/>
      <c r="F9" s="143"/>
    </row>
    <row r="10" spans="1:12" ht="15" customHeight="1">
      <c r="A10" s="17" t="s">
        <v>6</v>
      </c>
      <c r="B10" s="149" t="s">
        <v>7</v>
      </c>
      <c r="C10" s="149"/>
      <c r="D10" s="18" t="s">
        <v>8</v>
      </c>
      <c r="E10" s="16"/>
      <c r="F10" s="16"/>
    </row>
    <row r="11" spans="1:12" ht="15" customHeight="1">
      <c r="A11" s="1">
        <v>43357</v>
      </c>
      <c r="B11" s="2" t="s">
        <v>11</v>
      </c>
      <c r="C11" s="3" t="s">
        <v>223</v>
      </c>
      <c r="D11" s="4">
        <v>135</v>
      </c>
    </row>
    <row r="12" spans="1:12">
      <c r="A12" s="1">
        <v>43357</v>
      </c>
      <c r="B12" s="2" t="s">
        <v>11</v>
      </c>
      <c r="C12" s="59" t="s">
        <v>224</v>
      </c>
      <c r="D12" s="4">
        <v>19</v>
      </c>
    </row>
    <row r="13" spans="1:12">
      <c r="A13" s="1">
        <v>43357</v>
      </c>
      <c r="B13" s="5" t="s">
        <v>11</v>
      </c>
      <c r="C13" s="3" t="s">
        <v>225</v>
      </c>
      <c r="D13" s="4">
        <v>26</v>
      </c>
    </row>
    <row r="14" spans="1:12">
      <c r="A14" s="1">
        <v>43363</v>
      </c>
      <c r="B14" s="19" t="s">
        <v>11</v>
      </c>
      <c r="C14" s="3" t="s">
        <v>226</v>
      </c>
      <c r="D14" s="4">
        <v>13</v>
      </c>
    </row>
    <row r="15" spans="1:12">
      <c r="A15" s="1">
        <v>43363</v>
      </c>
      <c r="B15" s="2" t="s">
        <v>11</v>
      </c>
      <c r="C15" s="3" t="s">
        <v>227</v>
      </c>
      <c r="D15" s="4">
        <v>29</v>
      </c>
      <c r="H15" s="1"/>
      <c r="I15" s="20"/>
    </row>
    <row r="16" spans="1:12">
      <c r="A16" s="1">
        <v>43369</v>
      </c>
      <c r="B16" s="2" t="s">
        <v>11</v>
      </c>
      <c r="C16" s="3" t="s">
        <v>228</v>
      </c>
      <c r="D16" s="4">
        <v>8</v>
      </c>
      <c r="H16" s="1"/>
      <c r="I16" s="21"/>
      <c r="J16" s="20"/>
      <c r="K16" s="3"/>
      <c r="L16" s="4"/>
    </row>
    <row r="17" spans="1:12">
      <c r="A17" s="1">
        <v>43369</v>
      </c>
      <c r="B17" s="2" t="s">
        <v>11</v>
      </c>
      <c r="C17" s="3" t="s">
        <v>229</v>
      </c>
      <c r="D17" s="4">
        <v>24</v>
      </c>
      <c r="H17" s="1"/>
      <c r="I17" s="21"/>
      <c r="J17" s="20"/>
      <c r="K17" s="3"/>
      <c r="L17" s="4"/>
    </row>
    <row r="18" spans="1:12">
      <c r="A18" s="1">
        <v>43369</v>
      </c>
      <c r="B18" s="2" t="s">
        <v>230</v>
      </c>
      <c r="C18" s="3" t="s">
        <v>231</v>
      </c>
      <c r="D18" s="4">
        <v>140</v>
      </c>
      <c r="H18" s="1"/>
      <c r="I18" s="21"/>
      <c r="J18" s="20"/>
      <c r="K18" s="3"/>
      <c r="L18" s="4"/>
    </row>
    <row r="19" spans="1:12">
      <c r="A19" s="1">
        <v>43369</v>
      </c>
      <c r="B19" s="2" t="s">
        <v>230</v>
      </c>
      <c r="C19" s="3" t="s">
        <v>231</v>
      </c>
      <c r="D19" s="4">
        <v>40</v>
      </c>
      <c r="H19" s="1"/>
      <c r="I19" s="21"/>
      <c r="J19" s="20"/>
      <c r="K19" s="3"/>
      <c r="L19" s="4"/>
    </row>
    <row r="20" spans="1:12">
      <c r="D20" s="4">
        <v>0</v>
      </c>
      <c r="H20" s="1"/>
      <c r="I20" s="21"/>
      <c r="J20" s="20"/>
      <c r="K20" s="3"/>
      <c r="L20" s="4"/>
    </row>
    <row r="21" spans="1:12">
      <c r="D21" s="4">
        <v>0</v>
      </c>
      <c r="H21" s="1"/>
      <c r="I21" s="21"/>
      <c r="J21" s="20"/>
      <c r="K21" s="3"/>
      <c r="L21" s="4"/>
    </row>
    <row r="22" spans="1:12" ht="15" customHeight="1">
      <c r="A22" s="22"/>
      <c r="B22" s="23"/>
      <c r="C22" s="24"/>
      <c r="D22" s="25">
        <v>0</v>
      </c>
      <c r="H22" s="1"/>
      <c r="I22" s="21"/>
      <c r="J22" s="3"/>
      <c r="K22" s="3"/>
      <c r="L22" s="4"/>
    </row>
    <row r="23" spans="1:12">
      <c r="D23" s="4">
        <f>SUM(D11:D22)</f>
        <v>434</v>
      </c>
      <c r="H23" s="1"/>
      <c r="I23" s="21"/>
      <c r="J23" s="26"/>
      <c r="K23" s="3"/>
      <c r="L23" s="4"/>
    </row>
    <row r="24" spans="1:12" ht="15" customHeight="1">
      <c r="A24" s="143" t="s">
        <v>16</v>
      </c>
      <c r="B24" s="143"/>
      <c r="C24" s="143"/>
      <c r="D24" s="143"/>
      <c r="E24" s="143"/>
      <c r="F24" s="143"/>
      <c r="H24" s="1"/>
      <c r="I24" s="21"/>
      <c r="J24" s="20"/>
      <c r="K24" s="3"/>
      <c r="L24" s="4"/>
    </row>
    <row r="25" spans="1:12" ht="15" customHeight="1">
      <c r="A25" s="143"/>
      <c r="B25" s="143"/>
      <c r="C25" s="143"/>
      <c r="D25" s="143"/>
      <c r="E25" s="143"/>
      <c r="F25" s="143"/>
      <c r="I25" s="21"/>
      <c r="J25" s="20"/>
      <c r="K25" s="3"/>
      <c r="L25" s="4"/>
    </row>
    <row r="26" spans="1:12">
      <c r="A26" s="17" t="s">
        <v>6</v>
      </c>
      <c r="B26" s="27" t="s">
        <v>17</v>
      </c>
      <c r="C26" s="28" t="s">
        <v>7</v>
      </c>
      <c r="D26" s="18" t="s">
        <v>8</v>
      </c>
      <c r="E26" s="16"/>
      <c r="F26" s="16"/>
      <c r="I26" s="21"/>
      <c r="J26" s="20"/>
      <c r="K26" s="3"/>
      <c r="L26" s="4"/>
    </row>
    <row r="27" spans="1:12">
      <c r="A27" s="1">
        <v>43353</v>
      </c>
      <c r="B27" s="5">
        <v>153</v>
      </c>
      <c r="C27" s="3" t="s">
        <v>232</v>
      </c>
      <c r="D27" s="4">
        <v>10</v>
      </c>
      <c r="E27" s="16"/>
      <c r="F27" s="16"/>
      <c r="I27" s="21"/>
      <c r="J27" s="20"/>
      <c r="K27" s="3"/>
      <c r="L27" s="4"/>
    </row>
    <row r="28" spans="1:12">
      <c r="B28" s="5"/>
      <c r="D28" s="4">
        <v>0</v>
      </c>
      <c r="E28" s="16"/>
      <c r="F28" s="16"/>
      <c r="I28" s="21"/>
      <c r="J28" s="20"/>
      <c r="K28" s="3"/>
      <c r="L28" s="4"/>
    </row>
    <row r="29" spans="1:12">
      <c r="B29" s="5"/>
      <c r="D29" s="4">
        <v>0</v>
      </c>
      <c r="E29" s="16"/>
      <c r="F29" s="16"/>
      <c r="I29" s="21"/>
      <c r="J29" s="20"/>
      <c r="K29" s="3"/>
      <c r="L29" s="4"/>
    </row>
    <row r="30" spans="1:12">
      <c r="B30" s="5"/>
      <c r="D30" s="4">
        <v>0</v>
      </c>
      <c r="E30" s="16"/>
      <c r="F30" s="16"/>
      <c r="I30" s="21"/>
      <c r="J30" s="20"/>
      <c r="K30" s="3"/>
      <c r="L30" s="4"/>
    </row>
    <row r="31" spans="1:12">
      <c r="B31" s="5"/>
      <c r="D31" s="4">
        <v>0</v>
      </c>
      <c r="E31" s="16"/>
      <c r="F31" s="16"/>
      <c r="I31" s="21"/>
      <c r="J31" s="20"/>
      <c r="K31" s="3"/>
      <c r="L31" s="4"/>
    </row>
    <row r="32" spans="1:12">
      <c r="B32" s="5"/>
      <c r="D32" s="4">
        <v>0</v>
      </c>
      <c r="E32" s="16"/>
      <c r="F32" s="16"/>
      <c r="I32" s="21"/>
      <c r="J32" s="20"/>
      <c r="K32" s="3"/>
      <c r="L32" s="4"/>
    </row>
    <row r="33" spans="1:12">
      <c r="B33" s="5"/>
      <c r="D33" s="4">
        <v>0</v>
      </c>
      <c r="E33" s="16"/>
      <c r="F33" s="16"/>
      <c r="I33" s="21"/>
      <c r="J33" s="20"/>
      <c r="K33" s="3"/>
      <c r="L33" s="4"/>
    </row>
    <row r="34" spans="1:12">
      <c r="D34" s="4">
        <v>0</v>
      </c>
      <c r="E34" s="16"/>
      <c r="F34" s="16"/>
    </row>
    <row r="35" spans="1:12">
      <c r="A35" s="22"/>
      <c r="B35" s="23"/>
      <c r="C35" s="24"/>
      <c r="D35" s="25">
        <v>0</v>
      </c>
    </row>
    <row r="36" spans="1:12">
      <c r="C36" s="3" t="s">
        <v>18</v>
      </c>
      <c r="D36" s="4">
        <f>SUM(D27:D35)</f>
        <v>10</v>
      </c>
    </row>
    <row r="37" spans="1:12" ht="15.75" thickBot="1">
      <c r="A37" s="30"/>
      <c r="B37" s="31"/>
      <c r="C37" s="32"/>
      <c r="D37" s="33"/>
      <c r="E37" s="34"/>
      <c r="F37" s="34"/>
    </row>
    <row r="38" spans="1:12" ht="15" customHeight="1" thickTop="1">
      <c r="A38" s="143" t="s">
        <v>19</v>
      </c>
      <c r="B38" s="143"/>
      <c r="C38" s="143"/>
      <c r="D38" s="143"/>
      <c r="E38" s="143"/>
      <c r="F38" s="143"/>
    </row>
    <row r="39" spans="1:12" ht="15" customHeight="1">
      <c r="A39" s="143"/>
      <c r="B39" s="143"/>
      <c r="C39" s="143"/>
      <c r="D39" s="143"/>
      <c r="E39" s="143"/>
      <c r="F39" s="143"/>
    </row>
    <row r="40" spans="1:12" ht="15" customHeight="1">
      <c r="A40" s="17" t="s">
        <v>6</v>
      </c>
      <c r="B40" s="27"/>
      <c r="C40" s="28" t="s">
        <v>7</v>
      </c>
      <c r="D40" s="18" t="s">
        <v>8</v>
      </c>
    </row>
    <row r="41" spans="1:12">
      <c r="A41" s="1">
        <v>43344</v>
      </c>
      <c r="B41" s="5"/>
      <c r="C41" s="3" t="s">
        <v>20</v>
      </c>
      <c r="D41" s="29">
        <f>SUM(AUG!D44)</f>
        <v>4721.93</v>
      </c>
    </row>
    <row r="42" spans="1:12">
      <c r="A42" s="1" t="s">
        <v>170</v>
      </c>
      <c r="B42" s="5"/>
      <c r="C42" s="3" t="s">
        <v>5</v>
      </c>
      <c r="D42" s="29">
        <f>SUM(D23)</f>
        <v>434</v>
      </c>
    </row>
    <row r="43" spans="1:12">
      <c r="B43" s="5"/>
      <c r="C43" s="3" t="s">
        <v>16</v>
      </c>
      <c r="D43" s="29">
        <f>SUM(-D36)</f>
        <v>-10</v>
      </c>
    </row>
    <row r="44" spans="1:12">
      <c r="A44" s="1">
        <v>43373</v>
      </c>
      <c r="C44" s="3" t="s">
        <v>21</v>
      </c>
      <c r="D44" s="4">
        <f>SUM(D41:D43)</f>
        <v>5145.93</v>
      </c>
    </row>
    <row r="47" spans="1:12" ht="15.75" thickBot="1">
      <c r="A47" s="30"/>
      <c r="B47" s="31"/>
      <c r="C47" s="32"/>
      <c r="D47" s="33"/>
      <c r="E47" s="34"/>
      <c r="F47" s="34"/>
      <c r="H47" s="21"/>
    </row>
    <row r="48" spans="1:12" ht="15.75" thickTop="1">
      <c r="B48" s="5"/>
      <c r="D48" s="5"/>
      <c r="H48" s="21"/>
    </row>
    <row r="49" spans="1:9">
      <c r="B49" s="5"/>
      <c r="D49" s="5"/>
      <c r="H49" s="21"/>
    </row>
    <row r="50" spans="1:9" ht="18.75">
      <c r="B50" s="144" t="s">
        <v>0</v>
      </c>
      <c r="C50" s="144"/>
      <c r="D50" s="145" t="s">
        <v>1</v>
      </c>
      <c r="E50" s="145"/>
      <c r="F50" s="145"/>
      <c r="H50" s="21"/>
    </row>
    <row r="51" spans="1:9" ht="15.75">
      <c r="B51" s="144"/>
      <c r="C51" s="144"/>
      <c r="D51" s="146" t="s">
        <v>2</v>
      </c>
      <c r="E51" s="146"/>
      <c r="F51" s="146"/>
      <c r="H51" s="21"/>
      <c r="I51" s="20"/>
    </row>
    <row r="52" spans="1:9" ht="15.75">
      <c r="B52" s="144"/>
      <c r="C52" s="144"/>
      <c r="D52" s="7" t="s">
        <v>220</v>
      </c>
      <c r="E52" s="147">
        <v>2018</v>
      </c>
      <c r="F52" s="147"/>
      <c r="H52" s="21"/>
      <c r="I52" s="20"/>
    </row>
    <row r="53" spans="1:9">
      <c r="B53" s="5"/>
      <c r="D53" s="5"/>
      <c r="H53" s="21"/>
      <c r="I53" s="20"/>
    </row>
    <row r="54" spans="1:9">
      <c r="B54" s="5"/>
      <c r="D54" s="5"/>
      <c r="H54" s="21"/>
      <c r="I54" s="20"/>
    </row>
    <row r="55" spans="1:9" ht="15.75">
      <c r="A55" s="148" t="s">
        <v>22</v>
      </c>
      <c r="B55" s="148"/>
      <c r="C55" s="148"/>
      <c r="D55" s="148"/>
      <c r="E55" s="11"/>
      <c r="F55" s="11"/>
    </row>
    <row r="56" spans="1:9" ht="15.75">
      <c r="A56" s="148"/>
      <c r="B56" s="148"/>
      <c r="C56" s="148"/>
      <c r="D56" s="148"/>
      <c r="E56" s="11"/>
      <c r="F56" s="11"/>
    </row>
    <row r="57" spans="1:9">
      <c r="A57" s="143" t="s">
        <v>5</v>
      </c>
      <c r="B57" s="143"/>
      <c r="C57" s="143"/>
      <c r="D57" s="143"/>
      <c r="E57" s="143"/>
      <c r="F57" s="143"/>
    </row>
    <row r="58" spans="1:9">
      <c r="A58" s="143"/>
      <c r="B58" s="143"/>
      <c r="C58" s="143"/>
      <c r="D58" s="143"/>
      <c r="E58" s="143"/>
      <c r="F58" s="143"/>
    </row>
    <row r="59" spans="1:9">
      <c r="A59" s="17" t="s">
        <v>6</v>
      </c>
      <c r="B59" s="149" t="s">
        <v>7</v>
      </c>
      <c r="C59" s="149"/>
      <c r="D59" s="18" t="s">
        <v>8</v>
      </c>
      <c r="E59" s="16"/>
      <c r="F59" s="16"/>
    </row>
    <row r="60" spans="1:9">
      <c r="A60" s="1">
        <v>43344</v>
      </c>
      <c r="C60" s="3" t="s">
        <v>23</v>
      </c>
      <c r="D60" s="4">
        <v>0.51</v>
      </c>
    </row>
    <row r="61" spans="1:9">
      <c r="A61" s="22"/>
      <c r="B61" s="23"/>
      <c r="C61" s="24"/>
      <c r="D61" s="25">
        <v>0</v>
      </c>
    </row>
    <row r="62" spans="1:9">
      <c r="C62" s="35" t="s">
        <v>24</v>
      </c>
      <c r="D62" s="4">
        <f>SUM(D60:D61)</f>
        <v>0.51</v>
      </c>
    </row>
    <row r="63" spans="1:9">
      <c r="A63" s="143" t="s">
        <v>16</v>
      </c>
      <c r="B63" s="143"/>
      <c r="C63" s="143"/>
      <c r="D63" s="143"/>
      <c r="E63" s="143"/>
      <c r="F63" s="143"/>
    </row>
    <row r="64" spans="1:9">
      <c r="A64" s="143"/>
      <c r="B64" s="143"/>
      <c r="C64" s="143"/>
      <c r="D64" s="143"/>
      <c r="E64" s="143"/>
      <c r="F64" s="143"/>
    </row>
    <row r="65" spans="1:6">
      <c r="A65" s="17" t="s">
        <v>6</v>
      </c>
      <c r="B65" s="27" t="s">
        <v>17</v>
      </c>
      <c r="C65" s="28" t="s">
        <v>7</v>
      </c>
      <c r="D65" s="18" t="s">
        <v>8</v>
      </c>
      <c r="E65" s="16"/>
      <c r="F65" s="16"/>
    </row>
    <row r="66" spans="1:6" ht="15.75" customHeight="1">
      <c r="D66" s="4">
        <v>0</v>
      </c>
    </row>
    <row r="67" spans="1:6" ht="15.75" customHeight="1">
      <c r="A67" s="22"/>
      <c r="B67" s="23"/>
      <c r="C67" s="24"/>
      <c r="D67" s="25">
        <v>0</v>
      </c>
    </row>
    <row r="68" spans="1:6" ht="15" customHeight="1">
      <c r="C68" s="35" t="s">
        <v>18</v>
      </c>
      <c r="D68" s="4">
        <f>SUM(D66:D67)</f>
        <v>0</v>
      </c>
    </row>
    <row r="69" spans="1:6" ht="15" customHeight="1">
      <c r="A69" s="143" t="s">
        <v>19</v>
      </c>
      <c r="B69" s="143"/>
      <c r="C69" s="143"/>
      <c r="D69" s="143"/>
      <c r="E69" s="143"/>
      <c r="F69" s="143"/>
    </row>
    <row r="70" spans="1:6">
      <c r="A70" s="143"/>
      <c r="B70" s="143"/>
      <c r="C70" s="143"/>
      <c r="D70" s="143"/>
      <c r="E70" s="143"/>
      <c r="F70" s="143"/>
    </row>
    <row r="71" spans="1:6">
      <c r="A71" s="17" t="s">
        <v>6</v>
      </c>
      <c r="B71" s="27"/>
      <c r="C71" s="28" t="s">
        <v>7</v>
      </c>
      <c r="D71" s="18" t="s">
        <v>8</v>
      </c>
    </row>
    <row r="72" spans="1:6">
      <c r="A72" s="1">
        <v>43344</v>
      </c>
      <c r="C72" s="3" t="s">
        <v>25</v>
      </c>
      <c r="D72" s="29">
        <f>SUM(AUG!D75)</f>
        <v>2052.9</v>
      </c>
    </row>
    <row r="73" spans="1:6">
      <c r="A73" s="1" t="s">
        <v>170</v>
      </c>
      <c r="C73" s="3" t="s">
        <v>5</v>
      </c>
      <c r="D73" s="4">
        <f>SUM(D62)</f>
        <v>0.51</v>
      </c>
    </row>
    <row r="74" spans="1:6" ht="15" customHeight="1">
      <c r="C74" s="3" t="s">
        <v>16</v>
      </c>
      <c r="D74" s="4">
        <f>SUM(-D68)</f>
        <v>0</v>
      </c>
    </row>
    <row r="75" spans="1:6" ht="15" customHeight="1">
      <c r="A75" s="1">
        <v>43373</v>
      </c>
      <c r="C75" s="3" t="s">
        <v>26</v>
      </c>
      <c r="D75" s="4">
        <f>SUM(D72:D74)</f>
        <v>2053.4100000000003</v>
      </c>
    </row>
    <row r="76" spans="1:6" ht="15.75" thickBot="1">
      <c r="A76" s="30"/>
      <c r="B76" s="31"/>
      <c r="C76" s="32"/>
      <c r="D76" s="33"/>
      <c r="E76" s="34"/>
      <c r="F76" s="34"/>
    </row>
    <row r="77" spans="1:6" ht="15.75" thickTop="1">
      <c r="B77" s="5"/>
      <c r="D77" s="5"/>
    </row>
    <row r="78" spans="1:6">
      <c r="B78" s="5"/>
      <c r="D78" s="5"/>
    </row>
    <row r="79" spans="1:6">
      <c r="B79" s="5"/>
      <c r="D79" s="5"/>
    </row>
    <row r="80" spans="1:6">
      <c r="B80" s="5"/>
      <c r="D80" s="5"/>
    </row>
    <row r="81" spans="2:9">
      <c r="B81" s="5"/>
      <c r="D81" s="5"/>
    </row>
    <row r="82" spans="2:9">
      <c r="B82" s="5"/>
      <c r="D82" s="5"/>
      <c r="H82" s="1"/>
      <c r="I82" s="20"/>
    </row>
    <row r="83" spans="2:9">
      <c r="B83" s="5"/>
      <c r="D83" s="5"/>
    </row>
    <row r="84" spans="2:9" ht="13.7" customHeight="1">
      <c r="B84" s="5"/>
      <c r="D84" s="5"/>
    </row>
    <row r="85" spans="2:9" ht="13.7" customHeight="1">
      <c r="B85" s="5"/>
      <c r="D85" s="5"/>
    </row>
    <row r="86" spans="2:9" ht="13.7" customHeight="1">
      <c r="B86" s="5"/>
      <c r="D86" s="5"/>
    </row>
    <row r="87" spans="2:9" ht="13.7" customHeight="1">
      <c r="B87" s="5"/>
      <c r="D87" s="5"/>
    </row>
    <row r="88" spans="2:9" ht="13.7" customHeight="1">
      <c r="B88" s="5"/>
      <c r="D88" s="7"/>
    </row>
    <row r="89" spans="2:9" ht="13.7" customHeight="1"/>
    <row r="90" spans="2:9">
      <c r="B90" s="5"/>
      <c r="D90" s="5"/>
    </row>
    <row r="91" spans="2:9">
      <c r="B91" s="5"/>
      <c r="D91" s="5"/>
    </row>
    <row r="92" spans="2:9">
      <c r="B92" s="5"/>
      <c r="D92" s="5"/>
    </row>
    <row r="93" spans="2:9" ht="13.7" customHeight="1">
      <c r="B93" s="5"/>
      <c r="D93" s="5"/>
    </row>
    <row r="94" spans="2:9" ht="13.7" customHeight="1">
      <c r="B94" s="5"/>
      <c r="D94" s="5"/>
    </row>
    <row r="95" spans="2:9" ht="13.7" customHeight="1">
      <c r="B95" s="5"/>
      <c r="D95" s="5"/>
    </row>
    <row r="96" spans="2:9" ht="13.7" customHeight="1">
      <c r="B96" s="5"/>
      <c r="D96" s="5"/>
    </row>
    <row r="97" spans="1:6">
      <c r="B97" s="5"/>
      <c r="D97" s="5"/>
    </row>
    <row r="98" spans="1:6">
      <c r="B98" s="5"/>
      <c r="D98" s="5"/>
    </row>
    <row r="99" spans="1:6" ht="18.75">
      <c r="B99" s="144" t="s">
        <v>0</v>
      </c>
      <c r="C99" s="144"/>
      <c r="D99" s="145" t="s">
        <v>1</v>
      </c>
      <c r="E99" s="145"/>
      <c r="F99" s="145"/>
    </row>
    <row r="100" spans="1:6" ht="15.75">
      <c r="B100" s="144"/>
      <c r="C100" s="144"/>
      <c r="D100" s="146" t="s">
        <v>27</v>
      </c>
      <c r="E100" s="146"/>
      <c r="F100" s="146"/>
    </row>
    <row r="101" spans="1:6" ht="15.75">
      <c r="B101" s="144"/>
      <c r="C101" s="144"/>
      <c r="D101" s="7" t="s">
        <v>220</v>
      </c>
      <c r="E101" s="147">
        <v>2018</v>
      </c>
      <c r="F101" s="147"/>
    </row>
    <row r="102" spans="1:6">
      <c r="A102" s="148" t="s">
        <v>28</v>
      </c>
      <c r="B102" s="148"/>
      <c r="C102" s="148"/>
      <c r="D102" s="148"/>
    </row>
    <row r="103" spans="1:6">
      <c r="A103" s="148"/>
      <c r="B103" s="148"/>
      <c r="C103" s="148"/>
      <c r="D103" s="148"/>
    </row>
    <row r="104" spans="1:6">
      <c r="A104" s="143" t="s">
        <v>5</v>
      </c>
      <c r="B104" s="143"/>
      <c r="C104" s="143"/>
      <c r="D104" s="143"/>
      <c r="E104" s="143"/>
      <c r="F104" s="143"/>
    </row>
    <row r="105" spans="1:6">
      <c r="A105" s="143"/>
      <c r="B105" s="143"/>
      <c r="C105" s="143"/>
      <c r="D105" s="143"/>
      <c r="E105" s="143"/>
      <c r="F105" s="143"/>
    </row>
    <row r="106" spans="1:6">
      <c r="A106" s="36" t="s">
        <v>6</v>
      </c>
      <c r="B106" s="150" t="s">
        <v>7</v>
      </c>
      <c r="C106" s="150"/>
      <c r="D106" s="37" t="s">
        <v>8</v>
      </c>
      <c r="E106" s="16"/>
      <c r="F106" s="16"/>
    </row>
    <row r="107" spans="1:6" s="42" customFormat="1">
      <c r="A107" s="38">
        <v>43348</v>
      </c>
      <c r="B107" s="39" t="s">
        <v>31</v>
      </c>
      <c r="C107" s="40" t="s">
        <v>233</v>
      </c>
      <c r="D107" s="41">
        <v>31</v>
      </c>
    </row>
    <row r="108" spans="1:6" s="42" customFormat="1">
      <c r="A108" s="38">
        <v>43348</v>
      </c>
      <c r="B108" s="39" t="s">
        <v>31</v>
      </c>
      <c r="C108" s="40" t="s">
        <v>234</v>
      </c>
      <c r="D108" s="41">
        <v>15</v>
      </c>
    </row>
    <row r="109" spans="1:6">
      <c r="A109" s="38">
        <v>43369</v>
      </c>
      <c r="B109" s="39" t="s">
        <v>31</v>
      </c>
      <c r="C109" s="40" t="s">
        <v>235</v>
      </c>
      <c r="D109" s="41">
        <v>5</v>
      </c>
      <c r="E109" s="16"/>
      <c r="F109" s="16"/>
    </row>
    <row r="110" spans="1:6">
      <c r="A110" s="19"/>
      <c r="B110" s="43"/>
      <c r="C110" s="35"/>
      <c r="D110" s="29">
        <v>0</v>
      </c>
      <c r="E110" s="16"/>
      <c r="F110" s="16"/>
    </row>
    <row r="111" spans="1:6" ht="14.25" customHeight="1">
      <c r="D111" s="4">
        <v>0</v>
      </c>
      <c r="E111" s="16"/>
      <c r="F111" s="16"/>
    </row>
    <row r="112" spans="1:6" ht="14.25" customHeight="1">
      <c r="B112" s="5"/>
      <c r="D112" s="4">
        <v>0</v>
      </c>
      <c r="E112" s="16"/>
      <c r="F112" s="16"/>
    </row>
    <row r="113" spans="1:6" ht="14.25" customHeight="1">
      <c r="D113" s="4">
        <v>0</v>
      </c>
      <c r="E113" s="16"/>
      <c r="F113" s="16"/>
    </row>
    <row r="114" spans="1:6" ht="14.25" customHeight="1">
      <c r="D114" s="4">
        <v>0</v>
      </c>
      <c r="E114" s="16"/>
      <c r="F114" s="16"/>
    </row>
    <row r="115" spans="1:6" ht="14.25" customHeight="1">
      <c r="D115" s="4">
        <v>0</v>
      </c>
      <c r="E115" s="16"/>
      <c r="F115" s="16"/>
    </row>
    <row r="116" spans="1:6" ht="14.25" customHeight="1">
      <c r="A116" s="44"/>
      <c r="B116" s="45"/>
      <c r="C116" s="46"/>
      <c r="D116" s="47">
        <v>0</v>
      </c>
    </row>
    <row r="117" spans="1:6" ht="14.25" customHeight="1">
      <c r="C117" s="35" t="s">
        <v>24</v>
      </c>
      <c r="D117" s="4">
        <f>SUM(D107:D116)</f>
        <v>51</v>
      </c>
    </row>
    <row r="118" spans="1:6" ht="14.25" customHeight="1">
      <c r="B118" s="5"/>
      <c r="D118" s="5"/>
    </row>
    <row r="119" spans="1:6" ht="14.25" customHeight="1">
      <c r="B119" s="5"/>
      <c r="D119" s="5"/>
    </row>
    <row r="120" spans="1:6" ht="14.25" customHeight="1">
      <c r="A120" s="143" t="s">
        <v>16</v>
      </c>
      <c r="B120" s="143"/>
      <c r="C120" s="143"/>
      <c r="D120" s="143"/>
      <c r="E120" s="143"/>
      <c r="F120" s="143"/>
    </row>
    <row r="121" spans="1:6" ht="14.25" customHeight="1">
      <c r="A121" s="143"/>
      <c r="B121" s="143"/>
      <c r="C121" s="143"/>
      <c r="D121" s="143"/>
      <c r="E121" s="143"/>
      <c r="F121" s="143"/>
    </row>
    <row r="122" spans="1:6" ht="14.25" customHeight="1">
      <c r="A122" s="17" t="s">
        <v>6</v>
      </c>
      <c r="B122" s="27" t="s">
        <v>17</v>
      </c>
      <c r="C122" s="28" t="s">
        <v>7</v>
      </c>
      <c r="D122" s="18" t="s">
        <v>8</v>
      </c>
      <c r="E122" s="16"/>
      <c r="F122" s="16"/>
    </row>
    <row r="123" spans="1:6" ht="14.25" customHeight="1">
      <c r="A123" s="1">
        <v>43354</v>
      </c>
      <c r="B123" s="5">
        <v>2645</v>
      </c>
      <c r="C123" s="3" t="s">
        <v>236</v>
      </c>
      <c r="D123" s="4">
        <v>100.4</v>
      </c>
      <c r="E123" s="16"/>
      <c r="F123" s="16"/>
    </row>
    <row r="124" spans="1:6" ht="14.25" customHeight="1">
      <c r="B124" s="5"/>
      <c r="C124" s="3" t="s">
        <v>238</v>
      </c>
      <c r="D124" s="4">
        <v>0</v>
      </c>
      <c r="E124" s="16"/>
      <c r="F124" s="16"/>
    </row>
    <row r="125" spans="1:6" ht="14.25" customHeight="1">
      <c r="B125" s="5"/>
      <c r="C125" s="3" t="s">
        <v>237</v>
      </c>
      <c r="D125" s="4">
        <v>0</v>
      </c>
      <c r="E125" s="16"/>
      <c r="F125" s="16"/>
    </row>
    <row r="126" spans="1:6" ht="14.25" customHeight="1">
      <c r="B126" s="5"/>
      <c r="D126" s="4">
        <v>0</v>
      </c>
      <c r="E126" s="16"/>
      <c r="F126" s="16"/>
    </row>
    <row r="127" spans="1:6" ht="14.25" customHeight="1">
      <c r="D127" s="4">
        <v>0</v>
      </c>
      <c r="E127" s="16"/>
      <c r="F127" s="16"/>
    </row>
    <row r="128" spans="1:6" ht="14.25" customHeight="1">
      <c r="D128" s="4">
        <v>0</v>
      </c>
      <c r="E128" s="16"/>
      <c r="F128" s="16"/>
    </row>
    <row r="129" spans="1:6">
      <c r="D129" s="4">
        <v>0</v>
      </c>
      <c r="E129" s="16"/>
      <c r="F129" s="16"/>
    </row>
    <row r="130" spans="1:6">
      <c r="B130" s="5"/>
      <c r="D130" s="4">
        <v>0</v>
      </c>
      <c r="E130" s="16"/>
      <c r="F130" s="16"/>
    </row>
    <row r="131" spans="1:6">
      <c r="D131" s="4">
        <v>0</v>
      </c>
      <c r="E131" s="16"/>
      <c r="F131" s="16"/>
    </row>
    <row r="132" spans="1:6">
      <c r="D132" s="4">
        <v>0</v>
      </c>
      <c r="E132" s="16"/>
      <c r="F132" s="16"/>
    </row>
    <row r="133" spans="1:6">
      <c r="D133" s="4">
        <v>0</v>
      </c>
      <c r="E133" s="16"/>
      <c r="F133" s="16"/>
    </row>
    <row r="134" spans="1:6" ht="14.25" customHeight="1">
      <c r="B134" s="5"/>
      <c r="D134" s="4">
        <v>0</v>
      </c>
    </row>
    <row r="135" spans="1:6" ht="14.25" customHeight="1">
      <c r="D135" s="4">
        <v>0</v>
      </c>
    </row>
    <row r="136" spans="1:6">
      <c r="D136" s="4">
        <v>0</v>
      </c>
    </row>
    <row r="137" spans="1:6">
      <c r="A137" s="22"/>
      <c r="B137" s="23"/>
      <c r="C137" s="24"/>
      <c r="D137" s="25">
        <v>0</v>
      </c>
    </row>
    <row r="138" spans="1:6">
      <c r="C138" s="35" t="s">
        <v>18</v>
      </c>
      <c r="D138" s="4">
        <f>SUM(D123:D137)</f>
        <v>100.4</v>
      </c>
    </row>
    <row r="139" spans="1:6" ht="15.75" thickBot="1">
      <c r="A139" s="30"/>
      <c r="B139" s="31"/>
      <c r="C139" s="32"/>
      <c r="D139" s="33"/>
      <c r="E139" s="34"/>
      <c r="F139" s="34"/>
    </row>
    <row r="140" spans="1:6" ht="15.75" thickTop="1">
      <c r="A140" s="143" t="s">
        <v>19</v>
      </c>
      <c r="B140" s="143"/>
      <c r="C140" s="143"/>
      <c r="D140" s="143"/>
      <c r="E140" s="143"/>
      <c r="F140" s="143"/>
    </row>
    <row r="141" spans="1:6">
      <c r="A141" s="143"/>
      <c r="B141" s="143"/>
      <c r="C141" s="143"/>
      <c r="D141" s="143"/>
      <c r="E141" s="143"/>
      <c r="F141" s="143"/>
    </row>
    <row r="142" spans="1:6">
      <c r="A142" s="17" t="s">
        <v>6</v>
      </c>
      <c r="B142" s="27"/>
      <c r="C142" s="28" t="s">
        <v>7</v>
      </c>
      <c r="D142" s="18" t="s">
        <v>8</v>
      </c>
    </row>
    <row r="143" spans="1:6">
      <c r="A143" s="1">
        <v>43344</v>
      </c>
      <c r="C143" s="3" t="s">
        <v>20</v>
      </c>
      <c r="D143" s="29">
        <f>SUM(AUG!D146)</f>
        <v>5544.3600000000006</v>
      </c>
    </row>
    <row r="144" spans="1:6">
      <c r="A144" s="1" t="s">
        <v>170</v>
      </c>
      <c r="C144" s="3" t="s">
        <v>5</v>
      </c>
      <c r="D144" s="4">
        <f>SUM(D117)</f>
        <v>51</v>
      </c>
    </row>
    <row r="145" spans="1:6">
      <c r="C145" s="3" t="s">
        <v>16</v>
      </c>
      <c r="D145" s="4">
        <f>SUM(-D138)</f>
        <v>-100.4</v>
      </c>
    </row>
    <row r="146" spans="1:6">
      <c r="A146" s="1">
        <v>43373</v>
      </c>
      <c r="C146" s="3" t="s">
        <v>21</v>
      </c>
      <c r="D146" s="4">
        <f>SUM(D143:D145)</f>
        <v>5494.9600000000009</v>
      </c>
    </row>
    <row r="147" spans="1:6" ht="15.75" thickBot="1">
      <c r="A147" s="30"/>
      <c r="B147" s="31"/>
      <c r="C147" s="32"/>
      <c r="D147" s="33"/>
      <c r="E147" s="34"/>
      <c r="F147" s="34"/>
    </row>
    <row r="148" spans="1:6" ht="19.5" thickTop="1">
      <c r="B148" s="144" t="s">
        <v>0</v>
      </c>
      <c r="C148" s="144"/>
      <c r="D148" s="145" t="s">
        <v>1</v>
      </c>
      <c r="E148" s="145"/>
      <c r="F148" s="145"/>
    </row>
    <row r="149" spans="1:6" ht="15.75">
      <c r="B149" s="144"/>
      <c r="C149" s="144"/>
      <c r="D149" s="146" t="s">
        <v>27</v>
      </c>
      <c r="E149" s="146"/>
      <c r="F149" s="146"/>
    </row>
    <row r="150" spans="1:6" ht="15.75">
      <c r="B150" s="144"/>
      <c r="C150" s="144"/>
      <c r="D150" s="7" t="s">
        <v>220</v>
      </c>
      <c r="E150" s="147">
        <v>2018</v>
      </c>
      <c r="F150" s="147"/>
    </row>
    <row r="151" spans="1:6" ht="31.5">
      <c r="B151" s="144" t="s">
        <v>41</v>
      </c>
      <c r="C151" s="144"/>
      <c r="D151" s="7"/>
      <c r="E151" s="127"/>
      <c r="F151" s="127"/>
    </row>
    <row r="152" spans="1:6">
      <c r="A152" s="148" t="s">
        <v>28</v>
      </c>
      <c r="B152" s="148"/>
      <c r="C152" s="148"/>
      <c r="D152" s="148"/>
    </row>
    <row r="153" spans="1:6">
      <c r="A153" s="148"/>
      <c r="B153" s="148"/>
      <c r="C153" s="148"/>
      <c r="D153" s="148"/>
    </row>
    <row r="154" spans="1:6">
      <c r="A154" s="143" t="s">
        <v>5</v>
      </c>
      <c r="B154" s="143"/>
      <c r="C154" s="143"/>
      <c r="D154" s="143"/>
      <c r="E154" s="143"/>
      <c r="F154" s="143"/>
    </row>
    <row r="155" spans="1:6">
      <c r="A155" s="143"/>
      <c r="B155" s="143"/>
      <c r="C155" s="143"/>
      <c r="D155" s="143"/>
      <c r="E155" s="143"/>
      <c r="F155" s="143"/>
    </row>
    <row r="156" spans="1:6">
      <c r="A156" s="36" t="s">
        <v>6</v>
      </c>
      <c r="B156" s="150" t="s">
        <v>7</v>
      </c>
      <c r="C156" s="150"/>
      <c r="D156" s="37" t="s">
        <v>8</v>
      </c>
      <c r="E156" s="16"/>
      <c r="F156" s="16"/>
    </row>
    <row r="157" spans="1:6">
      <c r="A157" s="48">
        <v>43369</v>
      </c>
      <c r="B157" s="49" t="s">
        <v>31</v>
      </c>
      <c r="C157" s="50" t="s">
        <v>222</v>
      </c>
      <c r="D157" s="4">
        <v>45</v>
      </c>
      <c r="E157" s="16"/>
      <c r="F157" s="16"/>
    </row>
    <row r="158" spans="1:6">
      <c r="A158" s="48"/>
      <c r="B158" s="49"/>
      <c r="C158" s="50"/>
      <c r="D158" s="4">
        <v>0</v>
      </c>
      <c r="E158" s="16"/>
      <c r="F158" s="16"/>
    </row>
    <row r="159" spans="1:6">
      <c r="A159" s="48"/>
      <c r="B159" s="49"/>
      <c r="C159" s="35"/>
      <c r="D159" s="4">
        <v>0</v>
      </c>
      <c r="E159" s="16"/>
      <c r="F159" s="16"/>
    </row>
    <row r="160" spans="1:6">
      <c r="A160" s="51"/>
      <c r="B160" s="52"/>
      <c r="C160" s="53"/>
      <c r="D160" s="4">
        <v>0</v>
      </c>
      <c r="E160" s="16"/>
      <c r="F160" s="16"/>
    </row>
    <row r="161" spans="1:6">
      <c r="A161" s="51"/>
      <c r="B161" s="52"/>
      <c r="C161" s="35"/>
      <c r="D161" s="4">
        <v>0</v>
      </c>
      <c r="E161" s="16"/>
      <c r="F161" s="16"/>
    </row>
    <row r="162" spans="1:6">
      <c r="D162" s="4">
        <v>0</v>
      </c>
      <c r="E162" s="16"/>
      <c r="F162" s="16"/>
    </row>
    <row r="163" spans="1:6">
      <c r="D163" s="4">
        <v>0</v>
      </c>
      <c r="E163" s="16"/>
      <c r="F163" s="16"/>
    </row>
    <row r="164" spans="1:6">
      <c r="D164" s="4">
        <v>0</v>
      </c>
      <c r="E164" s="16"/>
      <c r="F164" s="16"/>
    </row>
    <row r="165" spans="1:6">
      <c r="A165" s="44"/>
      <c r="B165" s="45"/>
      <c r="C165" s="46"/>
      <c r="D165" s="47">
        <v>0</v>
      </c>
    </row>
    <row r="166" spans="1:6">
      <c r="C166" s="54" t="s">
        <v>24</v>
      </c>
      <c r="D166" s="4">
        <f>SUM(D157:D165)</f>
        <v>45</v>
      </c>
    </row>
    <row r="167" spans="1:6">
      <c r="B167" s="5"/>
      <c r="C167" s="5"/>
      <c r="D167" s="5"/>
    </row>
    <row r="168" spans="1:6">
      <c r="B168" s="5"/>
      <c r="C168" s="5"/>
      <c r="D168" s="5"/>
    </row>
    <row r="169" spans="1:6">
      <c r="A169" s="143" t="s">
        <v>16</v>
      </c>
      <c r="B169" s="143"/>
      <c r="C169" s="143"/>
      <c r="D169" s="143"/>
      <c r="E169" s="143"/>
      <c r="F169" s="143"/>
    </row>
    <row r="170" spans="1:6">
      <c r="A170" s="143"/>
      <c r="B170" s="143"/>
      <c r="C170" s="143"/>
      <c r="D170" s="143"/>
      <c r="E170" s="143"/>
      <c r="F170" s="143"/>
    </row>
    <row r="171" spans="1:6">
      <c r="A171" s="17" t="s">
        <v>6</v>
      </c>
      <c r="B171" s="27" t="s">
        <v>17</v>
      </c>
      <c r="C171" s="28" t="s">
        <v>7</v>
      </c>
      <c r="D171" s="18" t="s">
        <v>8</v>
      </c>
      <c r="E171" s="16"/>
      <c r="F171" s="16"/>
    </row>
    <row r="172" spans="1:6">
      <c r="A172" s="55"/>
      <c r="B172" s="56"/>
      <c r="C172" s="57"/>
      <c r="D172" s="4">
        <v>0</v>
      </c>
      <c r="E172" s="16"/>
      <c r="F172" s="16"/>
    </row>
    <row r="173" spans="1:6">
      <c r="A173" s="55"/>
      <c r="B173" s="56"/>
      <c r="C173" s="57"/>
      <c r="D173" s="4">
        <v>0</v>
      </c>
      <c r="E173" s="16"/>
      <c r="F173" s="16"/>
    </row>
    <row r="174" spans="1:6">
      <c r="A174" s="55"/>
      <c r="B174" s="56"/>
      <c r="C174" s="57"/>
      <c r="D174" s="4">
        <v>0</v>
      </c>
      <c r="E174" s="16"/>
      <c r="F174" s="16"/>
    </row>
    <row r="175" spans="1:6">
      <c r="A175" s="55"/>
      <c r="B175" s="56"/>
      <c r="C175" s="58"/>
      <c r="D175" s="29">
        <v>0</v>
      </c>
      <c r="E175" s="16"/>
      <c r="F175" s="16"/>
    </row>
    <row r="176" spans="1:6">
      <c r="A176" s="55"/>
      <c r="B176" s="56"/>
      <c r="D176" s="4">
        <v>0</v>
      </c>
      <c r="E176" s="16"/>
      <c r="F176" s="16"/>
    </row>
    <row r="177" spans="1:6">
      <c r="A177" s="55"/>
      <c r="B177" s="56"/>
      <c r="D177" s="4">
        <v>0</v>
      </c>
      <c r="E177" s="16"/>
      <c r="F177" s="16"/>
    </row>
    <row r="178" spans="1:6">
      <c r="A178" s="55"/>
      <c r="B178" s="56"/>
      <c r="D178" s="4">
        <v>0</v>
      </c>
      <c r="E178" s="16"/>
      <c r="F178" s="16"/>
    </row>
    <row r="179" spans="1:6">
      <c r="A179" s="55"/>
      <c r="B179" s="56"/>
      <c r="D179" s="4">
        <v>0</v>
      </c>
      <c r="E179" s="16"/>
      <c r="F179" s="16"/>
    </row>
    <row r="180" spans="1:6">
      <c r="A180" s="55"/>
      <c r="B180" s="56"/>
      <c r="D180" s="4">
        <v>0</v>
      </c>
    </row>
    <row r="181" spans="1:6">
      <c r="B181" s="5"/>
      <c r="D181" s="4">
        <v>0</v>
      </c>
    </row>
    <row r="182" spans="1:6">
      <c r="D182" s="4">
        <v>0</v>
      </c>
    </row>
    <row r="183" spans="1:6">
      <c r="D183" s="4">
        <v>0</v>
      </c>
    </row>
    <row r="184" spans="1:6">
      <c r="A184" s="22"/>
      <c r="B184" s="23"/>
      <c r="C184" s="24"/>
      <c r="D184" s="25">
        <v>0</v>
      </c>
    </row>
    <row r="185" spans="1:6">
      <c r="C185" s="54" t="s">
        <v>18</v>
      </c>
      <c r="D185" s="4">
        <f>SUM(D172:D184)</f>
        <v>0</v>
      </c>
    </row>
    <row r="186" spans="1:6" ht="15.75" thickBot="1">
      <c r="A186" s="30"/>
      <c r="B186" s="31"/>
      <c r="C186" s="32"/>
      <c r="D186" s="33"/>
      <c r="E186" s="34"/>
      <c r="F186" s="34"/>
    </row>
    <row r="187" spans="1:6" ht="15.75" thickTop="1">
      <c r="A187" s="143" t="s">
        <v>19</v>
      </c>
      <c r="B187" s="143"/>
      <c r="C187" s="143"/>
      <c r="D187" s="143"/>
      <c r="E187" s="143"/>
      <c r="F187" s="143"/>
    </row>
    <row r="188" spans="1:6">
      <c r="A188" s="143"/>
      <c r="B188" s="143"/>
      <c r="C188" s="143"/>
      <c r="D188" s="143"/>
      <c r="E188" s="143"/>
      <c r="F188" s="143"/>
    </row>
    <row r="189" spans="1:6">
      <c r="A189" s="17" t="s">
        <v>6</v>
      </c>
      <c r="B189" s="27"/>
      <c r="C189" s="28" t="s">
        <v>7</v>
      </c>
      <c r="D189" s="18" t="s">
        <v>8</v>
      </c>
    </row>
    <row r="190" spans="1:6">
      <c r="A190" s="1">
        <v>43344</v>
      </c>
      <c r="C190" s="3" t="s">
        <v>20</v>
      </c>
      <c r="D190" s="29">
        <f>SUM(AUG!D193)</f>
        <v>1516</v>
      </c>
    </row>
    <row r="191" spans="1:6">
      <c r="A191" s="1" t="s">
        <v>170</v>
      </c>
      <c r="C191" s="3" t="s">
        <v>5</v>
      </c>
      <c r="D191" s="4">
        <f>SUM(D166)</f>
        <v>45</v>
      </c>
    </row>
    <row r="192" spans="1:6">
      <c r="C192" s="3" t="s">
        <v>16</v>
      </c>
      <c r="D192" s="4">
        <f>SUM(-D185)</f>
        <v>0</v>
      </c>
    </row>
    <row r="193" spans="1:6">
      <c r="A193" s="1">
        <v>43373</v>
      </c>
      <c r="C193" s="3" t="s">
        <v>21</v>
      </c>
      <c r="D193" s="4">
        <f>SUM(D190:D192)</f>
        <v>1561</v>
      </c>
    </row>
    <row r="194" spans="1:6" ht="15.75" thickBot="1">
      <c r="A194" s="30"/>
      <c r="B194" s="31"/>
      <c r="C194" s="32"/>
      <c r="D194" s="33"/>
      <c r="E194" s="34"/>
      <c r="F194" s="34"/>
    </row>
    <row r="195" spans="1:6" ht="15.75" thickTop="1"/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KC2IVI</cp:lastModifiedBy>
  <cp:lastPrinted>2019-02-23T21:55:04Z</cp:lastPrinted>
  <dcterms:created xsi:type="dcterms:W3CDTF">2018-08-13T19:20:23Z</dcterms:created>
  <dcterms:modified xsi:type="dcterms:W3CDTF">2020-03-11T20:41:30Z</dcterms:modified>
</cp:coreProperties>
</file>