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2330"/>
  </bookViews>
  <sheets>
    <sheet name="ACCOUNT SUMMARY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K18" i="1" s="1"/>
  <c r="F18" i="1"/>
  <c r="C18" i="1"/>
  <c r="J17" i="1"/>
  <c r="I17" i="1"/>
  <c r="K17" i="1" s="1"/>
  <c r="F17" i="1"/>
  <c r="C17" i="1"/>
  <c r="J16" i="1"/>
  <c r="I16" i="1"/>
  <c r="K16" i="1" s="1"/>
  <c r="F16" i="1"/>
  <c r="C16" i="1"/>
  <c r="J15" i="1"/>
  <c r="I15" i="1"/>
  <c r="K15" i="1" s="1"/>
  <c r="F15" i="1"/>
  <c r="C15" i="1"/>
  <c r="J14" i="1"/>
  <c r="I14" i="1"/>
  <c r="K14" i="1" s="1"/>
  <c r="F14" i="1"/>
  <c r="C14" i="1"/>
  <c r="J13" i="1"/>
  <c r="I13" i="1"/>
  <c r="K13" i="1" s="1"/>
  <c r="F13" i="1"/>
  <c r="C13" i="1"/>
  <c r="J12" i="1"/>
  <c r="I12" i="1"/>
  <c r="K12" i="1" s="1"/>
  <c r="F12" i="1"/>
  <c r="C12" i="1"/>
  <c r="J11" i="1"/>
  <c r="I11" i="1"/>
  <c r="K11" i="1" s="1"/>
  <c r="F11" i="1"/>
  <c r="C11" i="1"/>
  <c r="J10" i="1"/>
  <c r="I10" i="1"/>
  <c r="K10" i="1" s="1"/>
  <c r="F10" i="1"/>
  <c r="C10" i="1"/>
  <c r="J9" i="1"/>
  <c r="I9" i="1"/>
  <c r="K9" i="1" s="1"/>
  <c r="F9" i="1"/>
  <c r="C9" i="1"/>
  <c r="J8" i="1"/>
  <c r="I8" i="1"/>
  <c r="K8" i="1" s="1"/>
  <c r="F8" i="1"/>
  <c r="C8" i="1"/>
  <c r="J7" i="1"/>
  <c r="I7" i="1"/>
  <c r="K7" i="1" s="1"/>
  <c r="K19" i="1" s="1"/>
  <c r="F7" i="1"/>
  <c r="F19" i="1" s="1"/>
  <c r="C7" i="1"/>
  <c r="C19" i="1" s="1"/>
  <c r="I19" i="1" l="1"/>
</calcChain>
</file>

<file path=xl/sharedStrings.xml><?xml version="1.0" encoding="utf-8"?>
<sst xmlns="http://schemas.openxmlformats.org/spreadsheetml/2006/main" count="54" uniqueCount="26">
  <si>
    <t>HILL COUNTRY CLOGGERS - ACCOUNTS SUMMARY 2016</t>
  </si>
  <si>
    <t>TRUSTCO - Business Account</t>
  </si>
  <si>
    <t>SEFCU - Mint Share Savings</t>
  </si>
  <si>
    <t>SEFCU - Membership / Class Dues</t>
  </si>
  <si>
    <t>MONTHLY TOTALS</t>
  </si>
  <si>
    <t>GAIN/LOSS</t>
  </si>
  <si>
    <t>-</t>
  </si>
  <si>
    <t>TOTALS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</si>
  <si>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</si>
  <si>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</si>
  <si>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</si>
  <si>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</si>
  <si>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</si>
  <si>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</si>
  <si>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</si>
  <si>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</si>
  <si>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</si>
  <si>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</si>
  <si>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</si>
  <si>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</si>
  <si>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G/L</t>
  </si>
  <si>
    <t>Tom Poole - Treasurer / Web Master</t>
  </si>
  <si>
    <t>tpoole@hillcountrycloggers.org</t>
  </si>
  <si>
    <t>Hill Country Cloggers INC - Annual Meeting Meeting 2017</t>
  </si>
  <si>
    <t>TRUSTCO GAIN/LOSS</t>
  </si>
  <si>
    <t>SEFCU SAV GAIN/LOSS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</si>
</sst>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\$* #,##0.00_);_(\$* \(#,##0.00\);_(\$* \-??_);_(@_)"/>
    <numFmt numFmtId="165" formatCode="\$#,##0.00;[Red]\$#,##0.00"/>
    <numFmt numFmtId="166" formatCode="mm/dd/yy;@"/>
  </numFmts>
  <fonts count="7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i/>
      <u/>
      <sz val="9"/>
      <color indexed="8"/>
      <name val="Calibri"/>
      <family val="2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u/>
      <sz val="9"/>
      <color indexed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4" fillId="0" borderId="4" xfId="0" applyNumberFormat="1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4" fillId="2" borderId="3" xfId="0" applyNumberFormat="1" applyFont="1" applyFill="1" applyBorder="1" applyAlignment="1" applyProtection="1">
      <alignment horizontal="center"/>
    </xf>
    <xf numFmtId="164" fontId="4" fillId="2" borderId="0" xfId="0" applyNumberFormat="1" applyFont="1" applyFill="1" applyBorder="1" applyAlignment="1" applyProtection="1">
      <alignment horizontal="right"/>
      <protection locked="0"/>
    </xf>
    <xf numFmtId="164" fontId="4" fillId="2" borderId="0" xfId="0" applyNumberFormat="1" applyFont="1" applyFill="1" applyBorder="1" applyAlignment="1" applyProtection="1">
      <alignment horizontal="center"/>
    </xf>
    <xf numFmtId="164" fontId="4" fillId="2" borderId="2" xfId="0" applyNumberFormat="1" applyFont="1" applyFill="1" applyBorder="1" applyAlignment="1" applyProtection="1">
      <alignment horizontal="center"/>
    </xf>
    <xf numFmtId="164" fontId="4" fillId="0" borderId="2" xfId="0" applyNumberFormat="1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164" fontId="4" fillId="0" borderId="7" xfId="0" applyNumberFormat="1" applyFont="1" applyBorder="1" applyAlignment="1" applyProtection="1">
      <alignment horizontal="center"/>
      <protection locked="0"/>
    </xf>
    <xf numFmtId="164" fontId="4" fillId="0" borderId="8" xfId="0" applyNumberFormat="1" applyFont="1" applyBorder="1" applyAlignment="1" applyProtection="1">
      <alignment horizontal="center"/>
    </xf>
    <xf numFmtId="164" fontId="4" fillId="0" borderId="7" xfId="0" applyNumberFormat="1" applyFont="1" applyBorder="1" applyAlignment="1" applyProtection="1">
      <alignment horizontal="center"/>
    </xf>
    <xf numFmtId="164" fontId="4" fillId="0" borderId="6" xfId="0" applyNumberFormat="1" applyFont="1" applyFill="1" applyBorder="1" applyAlignment="1" applyProtection="1">
      <alignment horizontal="center"/>
    </xf>
    <xf numFmtId="164" fontId="4" fillId="0" borderId="8" xfId="0" applyNumberFormat="1" applyFont="1" applyFill="1" applyBorder="1" applyAlignment="1" applyProtection="1">
      <alignment horizontal="center"/>
    </xf>
    <xf numFmtId="164" fontId="4" fillId="2" borderId="9" xfId="0" applyNumberFormat="1" applyFont="1" applyFill="1" applyBorder="1" applyAlignment="1" applyProtection="1">
      <alignment horizontal="center"/>
    </xf>
    <xf numFmtId="164" fontId="4" fillId="2" borderId="10" xfId="0" applyNumberFormat="1" applyFont="1" applyFill="1" applyBorder="1" applyAlignment="1" applyProtection="1">
      <alignment horizontal="center"/>
    </xf>
    <xf numFmtId="164" fontId="4" fillId="2" borderId="9" xfId="0" applyNumberFormat="1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164" fontId="4" fillId="0" borderId="0" xfId="0" applyNumberFormat="1" applyFont="1" applyAlignment="1" applyProtection="1">
      <alignment horizontal="center"/>
    </xf>
    <xf numFmtId="0" fontId="4" fillId="0" borderId="0" xfId="0" applyFont="1" applyFill="1" applyBorder="1" applyAlignment="1" applyProtection="1"/>
    <xf numFmtId="49" fontId="5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 applyProtection="1">
      <alignment horizontal="center"/>
      <protection locked="0"/>
    </xf>
    <xf numFmtId="49" fontId="4" fillId="0" borderId="0" xfId="0" applyNumberFormat="1" applyFont="1" applyAlignment="1"/>
    <xf numFmtId="49" fontId="6" fillId="0" borderId="0" xfId="1" applyNumberFormat="1" applyFont="1" applyFill="1" applyBorder="1" applyAlignment="1" applyProtection="1"/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466725</xdr:colOff>
      <xdr:row>2</xdr:row>
      <xdr:rowOff>133350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6725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poole@hillcountryclogger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A21" sqref="A21"/>
    </sheetView>
  </sheetViews>
  <sheetFormatPr defaultColWidth="10.85546875" defaultRowHeight="12" x14ac:dyDescent="0.2"/>
  <cols>
    <col min="1" max="1" width="6.42578125" style="2" customWidth="1"/>
    <col min="2" max="2" width="10.42578125" style="2" customWidth="1"/>
    <col min="3" max="3" width="9.42578125" style="2" customWidth="1"/>
    <col min="4" max="4" width="6.42578125" style="2" customWidth="1"/>
    <col min="5" max="5" width="10.42578125" style="2" customWidth="1"/>
    <col min="6" max="6" width="9.42578125" style="2" customWidth="1"/>
    <col min="7" max="7" width="6.42578125" style="2" customWidth="1"/>
    <col min="8" max="8" width="10.42578125" style="2" customWidth="1"/>
    <col min="9" max="9" width="9.42578125" style="2" customWidth="1"/>
    <col min="10" max="10" width="10.42578125" style="2" customWidth="1"/>
    <col min="11" max="11" width="11" style="2" customWidth="1"/>
    <col min="12" max="16384" width="10.85546875" style="2"/>
  </cols>
  <sheetData>
    <row r="1" spans="1:1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5" spans="1:11" x14ac:dyDescent="0.2">
      <c r="A5" s="3" t="s">
        <v>1</v>
      </c>
      <c r="B5" s="3"/>
      <c r="C5" s="3"/>
      <c r="D5" s="3" t="s">
        <v>2</v>
      </c>
      <c r="E5" s="3"/>
      <c r="F5" s="3"/>
      <c r="G5" s="3" t="s">
        <v>3</v>
      </c>
      <c r="H5" s="3"/>
      <c r="I5" s="3"/>
      <c r="J5" s="3" t="s">
        <v>4</v>
      </c>
      <c r="K5" s="3"/>
    </row>
    <row r="6" spans="1:11" x14ac:dyDescent="0.2">
      <c r="A6" s="4"/>
      <c r="B6" s="5">
        <v>3825.26</v>
      </c>
      <c r="C6" s="6" t="s">
        <v>5</v>
      </c>
      <c r="D6" s="4"/>
      <c r="E6" s="5">
        <v>2046.27</v>
      </c>
      <c r="F6" s="6" t="s">
        <v>5</v>
      </c>
      <c r="G6" s="4" t="s">
        <v>6</v>
      </c>
      <c r="H6" s="5">
        <v>2737.42</v>
      </c>
      <c r="I6" s="7" t="s">
        <v>5</v>
      </c>
      <c r="J6" s="8" t="s">
        <v>7</v>
      </c>
      <c r="K6" s="9" t="s">
        <v>5</v>
      </c>
    </row>
    <row r="7" spans="1:11" x14ac:dyDescent="0.2">
      <c r="A7" s="10" t="s">
        <v>8</v>
      </c>
      <c r="B7" s="11">
        <v>3698.15</v>
      </c>
      <c r="C7" s="12">
        <f t="shared" ref="C7:C18" si="0">IF(B7="","",(B7-B6))</f>
        <v>-127.11000000000013</v>
      </c>
      <c r="D7" s="10" t="s">
        <v>8</v>
      </c>
      <c r="E7" s="11">
        <v>2046.44</v>
      </c>
      <c r="F7" s="12">
        <f t="shared" ref="F7:F18" si="1">IF(E7="","",(E7-E6))</f>
        <v>0.17000000000007276</v>
      </c>
      <c r="G7" s="10" t="s">
        <v>8</v>
      </c>
      <c r="H7" s="13">
        <v>2863.17</v>
      </c>
      <c r="I7" s="14">
        <f t="shared" ref="I7:I18" si="2">IF(H7="","",(H7-H6))</f>
        <v>125.75</v>
      </c>
      <c r="J7" s="15">
        <f t="shared" ref="J7:K18" si="3">IF(H7="","",(B7+E7+H7))</f>
        <v>8607.76</v>
      </c>
      <c r="K7" s="12">
        <f t="shared" si="3"/>
        <v>-1.1900000000000546</v>
      </c>
    </row>
    <row r="8" spans="1:11" x14ac:dyDescent="0.2">
      <c r="A8" s="4" t="s">
        <v>9</v>
      </c>
      <c r="B8" s="5">
        <v>3912.3</v>
      </c>
      <c r="C8" s="6">
        <f t="shared" si="0"/>
        <v>214.15000000000009</v>
      </c>
      <c r="D8" s="4" t="s">
        <v>9</v>
      </c>
      <c r="E8" s="5">
        <v>2046.6</v>
      </c>
      <c r="F8" s="6">
        <f t="shared" si="1"/>
        <v>0.15999999999985448</v>
      </c>
      <c r="G8" s="4" t="s">
        <v>9</v>
      </c>
      <c r="H8" s="5">
        <v>3011.77</v>
      </c>
      <c r="I8" s="7">
        <f t="shared" si="2"/>
        <v>148.59999999999991</v>
      </c>
      <c r="J8" s="16">
        <f t="shared" si="3"/>
        <v>8970.67</v>
      </c>
      <c r="K8" s="17">
        <f t="shared" si="3"/>
        <v>362.90999999999985</v>
      </c>
    </row>
    <row r="9" spans="1:11" x14ac:dyDescent="0.2">
      <c r="A9" s="10" t="s">
        <v>10</v>
      </c>
      <c r="B9" s="11">
        <v>4018.8</v>
      </c>
      <c r="C9" s="12">
        <f t="shared" si="0"/>
        <v>106.5</v>
      </c>
      <c r="D9" s="10" t="s">
        <v>10</v>
      </c>
      <c r="E9" s="11">
        <v>2046.77</v>
      </c>
      <c r="F9" s="12">
        <f t="shared" si="1"/>
        <v>0.17000000000007276</v>
      </c>
      <c r="G9" s="10" t="s">
        <v>10</v>
      </c>
      <c r="H9" s="11">
        <v>3314.37</v>
      </c>
      <c r="I9" s="14">
        <f t="shared" si="2"/>
        <v>302.59999999999991</v>
      </c>
      <c r="J9" s="15">
        <f t="shared" si="3"/>
        <v>9379.9399999999987</v>
      </c>
      <c r="K9" s="12">
        <f t="shared" si="3"/>
        <v>409.27</v>
      </c>
    </row>
    <row r="10" spans="1:11" x14ac:dyDescent="0.2">
      <c r="A10" s="4" t="s">
        <v>11</v>
      </c>
      <c r="B10" s="5">
        <v>3264.88</v>
      </c>
      <c r="C10" s="6">
        <f t="shared" si="0"/>
        <v>-753.92000000000007</v>
      </c>
      <c r="D10" s="4" t="s">
        <v>11</v>
      </c>
      <c r="E10" s="5">
        <v>2046.94</v>
      </c>
      <c r="F10" s="6">
        <f t="shared" si="1"/>
        <v>0.17000000000007276</v>
      </c>
      <c r="G10" s="4" t="s">
        <v>11</v>
      </c>
      <c r="H10" s="5">
        <v>3228.37</v>
      </c>
      <c r="I10" s="7">
        <f t="shared" si="2"/>
        <v>-86</v>
      </c>
      <c r="J10" s="16">
        <f t="shared" si="3"/>
        <v>8540.1899999999987</v>
      </c>
      <c r="K10" s="17">
        <f t="shared" si="3"/>
        <v>-839.75</v>
      </c>
    </row>
    <row r="11" spans="1:11" x14ac:dyDescent="0.2">
      <c r="A11" s="10" t="s">
        <v>12</v>
      </c>
      <c r="B11" s="11">
        <v>3247.17</v>
      </c>
      <c r="C11" s="12">
        <f t="shared" si="0"/>
        <v>-17.710000000000036</v>
      </c>
      <c r="D11" s="10" t="s">
        <v>12</v>
      </c>
      <c r="E11" s="11">
        <v>2047.11</v>
      </c>
      <c r="F11" s="12">
        <f t="shared" si="1"/>
        <v>0.16999999999984539</v>
      </c>
      <c r="G11" s="10" t="s">
        <v>12</v>
      </c>
      <c r="H11" s="11">
        <v>3400.37</v>
      </c>
      <c r="I11" s="14">
        <f t="shared" si="2"/>
        <v>172</v>
      </c>
      <c r="J11" s="15">
        <f t="shared" si="3"/>
        <v>8694.65</v>
      </c>
      <c r="K11" s="12">
        <f t="shared" si="3"/>
        <v>154.45999999999981</v>
      </c>
    </row>
    <row r="12" spans="1:11" x14ac:dyDescent="0.2">
      <c r="A12" s="4" t="s">
        <v>13</v>
      </c>
      <c r="B12" s="5">
        <v>3348.44</v>
      </c>
      <c r="C12" s="6">
        <f t="shared" si="0"/>
        <v>101.26999999999998</v>
      </c>
      <c r="D12" s="4" t="s">
        <v>13</v>
      </c>
      <c r="E12" s="5">
        <v>2047.28</v>
      </c>
      <c r="F12" s="6">
        <f t="shared" si="1"/>
        <v>0.17000000000007276</v>
      </c>
      <c r="G12" s="4" t="s">
        <v>13</v>
      </c>
      <c r="H12" s="5">
        <v>3538.87</v>
      </c>
      <c r="I12" s="7">
        <f t="shared" si="2"/>
        <v>138.5</v>
      </c>
      <c r="J12" s="16">
        <f t="shared" si="3"/>
        <v>8934.59</v>
      </c>
      <c r="K12" s="17">
        <f t="shared" si="3"/>
        <v>239.94000000000005</v>
      </c>
    </row>
    <row r="13" spans="1:11" x14ac:dyDescent="0.2">
      <c r="A13" s="10" t="s">
        <v>14</v>
      </c>
      <c r="B13" s="11">
        <v>3842.39</v>
      </c>
      <c r="C13" s="12">
        <f t="shared" si="0"/>
        <v>493.94999999999982</v>
      </c>
      <c r="D13" s="10" t="s">
        <v>14</v>
      </c>
      <c r="E13" s="11">
        <v>2047.45</v>
      </c>
      <c r="F13" s="12">
        <f t="shared" si="1"/>
        <v>0.17000000000007276</v>
      </c>
      <c r="G13" s="10" t="s">
        <v>14</v>
      </c>
      <c r="H13" s="11">
        <v>3464.87</v>
      </c>
      <c r="I13" s="14">
        <f t="shared" si="2"/>
        <v>-74</v>
      </c>
      <c r="J13" s="15">
        <f t="shared" si="3"/>
        <v>9354.7099999999991</v>
      </c>
      <c r="K13" s="12">
        <f t="shared" si="3"/>
        <v>420.11999999999989</v>
      </c>
    </row>
    <row r="14" spans="1:11" x14ac:dyDescent="0.2">
      <c r="A14" s="4" t="s">
        <v>15</v>
      </c>
      <c r="B14" s="5">
        <v>4189.57</v>
      </c>
      <c r="C14" s="6">
        <f t="shared" si="0"/>
        <v>347.17999999999984</v>
      </c>
      <c r="D14" s="4" t="s">
        <v>15</v>
      </c>
      <c r="E14" s="5">
        <v>2047.62</v>
      </c>
      <c r="F14" s="6">
        <f t="shared" si="1"/>
        <v>0.16999999999984539</v>
      </c>
      <c r="G14" s="4" t="s">
        <v>15</v>
      </c>
      <c r="H14" s="5">
        <v>3511.35</v>
      </c>
      <c r="I14" s="7">
        <f t="shared" si="2"/>
        <v>46.480000000000018</v>
      </c>
      <c r="J14" s="16">
        <f t="shared" si="3"/>
        <v>9748.5399999999991</v>
      </c>
      <c r="K14" s="17">
        <f t="shared" si="3"/>
        <v>393.8299999999997</v>
      </c>
    </row>
    <row r="15" spans="1:11" x14ac:dyDescent="0.2">
      <c r="A15" s="10" t="s">
        <v>16</v>
      </c>
      <c r="B15" s="11">
        <v>4386.88</v>
      </c>
      <c r="C15" s="12">
        <f t="shared" si="0"/>
        <v>197.3100000000004</v>
      </c>
      <c r="D15" s="10" t="s">
        <v>16</v>
      </c>
      <c r="E15" s="11">
        <v>2047.79</v>
      </c>
      <c r="F15" s="12">
        <f t="shared" si="1"/>
        <v>0.17000000000007276</v>
      </c>
      <c r="G15" s="10" t="s">
        <v>16</v>
      </c>
      <c r="H15" s="11">
        <v>3697.35</v>
      </c>
      <c r="I15" s="14">
        <f t="shared" si="2"/>
        <v>186</v>
      </c>
      <c r="J15" s="15">
        <f t="shared" si="3"/>
        <v>10132.02</v>
      </c>
      <c r="K15" s="12">
        <f t="shared" si="3"/>
        <v>383.48000000000047</v>
      </c>
    </row>
    <row r="16" spans="1:11" x14ac:dyDescent="0.2">
      <c r="A16" s="4" t="s">
        <v>17</v>
      </c>
      <c r="B16" s="5">
        <v>4475.87</v>
      </c>
      <c r="C16" s="6">
        <f t="shared" si="0"/>
        <v>88.989999999999782</v>
      </c>
      <c r="D16" s="4" t="s">
        <v>17</v>
      </c>
      <c r="E16" s="5">
        <v>2047.96</v>
      </c>
      <c r="F16" s="6">
        <f t="shared" si="1"/>
        <v>0.17000000000007276</v>
      </c>
      <c r="G16" s="4" t="s">
        <v>17</v>
      </c>
      <c r="H16" s="5">
        <v>3920.35</v>
      </c>
      <c r="I16" s="7">
        <f t="shared" si="2"/>
        <v>223</v>
      </c>
      <c r="J16" s="16">
        <f t="shared" si="3"/>
        <v>10444.18</v>
      </c>
      <c r="K16" s="17">
        <f t="shared" si="3"/>
        <v>312.15999999999985</v>
      </c>
    </row>
    <row r="17" spans="1:11" x14ac:dyDescent="0.2">
      <c r="A17" s="10" t="s">
        <v>18</v>
      </c>
      <c r="B17" s="11">
        <v>4563.37</v>
      </c>
      <c r="C17" s="12">
        <f t="shared" si="0"/>
        <v>87.5</v>
      </c>
      <c r="D17" s="10" t="s">
        <v>18</v>
      </c>
      <c r="E17" s="11">
        <v>2048.13</v>
      </c>
      <c r="F17" s="12">
        <f t="shared" si="1"/>
        <v>0.17000000000007276</v>
      </c>
      <c r="G17" s="10" t="s">
        <v>18</v>
      </c>
      <c r="H17" s="11">
        <v>4145.18</v>
      </c>
      <c r="I17" s="14">
        <f t="shared" si="2"/>
        <v>224.83000000000038</v>
      </c>
      <c r="J17" s="15">
        <f t="shared" si="3"/>
        <v>10756.68</v>
      </c>
      <c r="K17" s="12">
        <f t="shared" si="3"/>
        <v>312.50000000000045</v>
      </c>
    </row>
    <row r="18" spans="1:11" x14ac:dyDescent="0.2">
      <c r="A18" s="18" t="s">
        <v>19</v>
      </c>
      <c r="B18" s="19">
        <v>4726.8900000000003</v>
      </c>
      <c r="C18" s="20">
        <f t="shared" si="0"/>
        <v>163.52000000000044</v>
      </c>
      <c r="D18" s="18" t="s">
        <v>19</v>
      </c>
      <c r="E18" s="19">
        <v>2048.3000000000002</v>
      </c>
      <c r="F18" s="20">
        <f t="shared" si="1"/>
        <v>0.17000000000007276</v>
      </c>
      <c r="G18" s="18" t="s">
        <v>19</v>
      </c>
      <c r="H18" s="19">
        <v>3685.83</v>
      </c>
      <c r="I18" s="21">
        <f t="shared" si="2"/>
        <v>-459.35000000000036</v>
      </c>
      <c r="J18" s="22">
        <f t="shared" si="3"/>
        <v>10461.02</v>
      </c>
      <c r="K18" s="23">
        <f t="shared" si="3"/>
        <v>-295.65999999999985</v>
      </c>
    </row>
    <row r="19" spans="1:11" x14ac:dyDescent="0.2">
      <c r="A19" s="24" t="s">
        <v>24</v>
      </c>
      <c r="B19" s="24"/>
      <c r="C19" s="25">
        <f>SUM(C7:C18)</f>
        <v>901.63000000000011</v>
      </c>
      <c r="D19" s="24" t="s">
        <v>25</v>
      </c>
      <c r="E19" s="24"/>
      <c r="F19" s="25">
        <f>SUM(F7:F18)</f>
        <v>2.0300000000002001</v>
      </c>
      <c r="G19" s="24" t="s">
        <v>25</v>
      </c>
      <c r="H19" s="24"/>
      <c r="I19" s="25">
        <f>SUM(I7:I18)</f>
        <v>948.40999999999985</v>
      </c>
      <c r="J19" s="26" t="s">
        <v>20</v>
      </c>
      <c r="K19" s="25">
        <f>SUM(K7:K18)</f>
        <v>1852.0700000000002</v>
      </c>
    </row>
    <row r="20" spans="1:11" x14ac:dyDescent="0.2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spans="1:11" x14ac:dyDescent="0.2">
      <c r="B21" s="28"/>
      <c r="C21" s="29"/>
      <c r="E21" s="28"/>
      <c r="F21" s="29"/>
      <c r="H21" s="28"/>
      <c r="I21" s="30"/>
      <c r="J21" s="30"/>
    </row>
    <row r="23" spans="1:11" x14ac:dyDescent="0.2">
      <c r="B23" s="28"/>
    </row>
    <row r="26" spans="1:11" x14ac:dyDescent="0.2">
      <c r="A26" s="31" t="s">
        <v>23</v>
      </c>
      <c r="B26" s="32"/>
      <c r="C26" s="33"/>
      <c r="D26" s="34"/>
      <c r="E26" s="35"/>
    </row>
    <row r="27" spans="1:11" x14ac:dyDescent="0.2">
      <c r="A27" s="36" t="s">
        <v>21</v>
      </c>
      <c r="B27" s="32"/>
      <c r="C27" s="33"/>
      <c r="D27" s="34"/>
      <c r="E27" s="34"/>
    </row>
    <row r="28" spans="1:11" x14ac:dyDescent="0.2">
      <c r="A28" s="37" t="s">
        <v>22</v>
      </c>
      <c r="B28" s="32"/>
      <c r="C28" s="33"/>
      <c r="D28" s="34"/>
      <c r="E28" s="34"/>
    </row>
  </sheetData>
  <sheetProtection selectLockedCells="1"/>
  <mergeCells count="8">
    <mergeCell ref="A1:K3"/>
    <mergeCell ref="A5:C5"/>
    <mergeCell ref="D5:F5"/>
    <mergeCell ref="G5:I5"/>
    <mergeCell ref="J5:K5"/>
    <mergeCell ref="A19:B19"/>
    <mergeCell ref="D19:E19"/>
    <mergeCell ref="G19:H19"/>
  </mergeCells>
  <hyperlinks>
    <hyperlink ref="A28" r:id="rId1"/>
  </hyperlinks>
  <pageMargins left="0.25" right="0.1701388888888889" top="0.75" bottom="0.75" header="0.51180555555555551" footer="0.51180555555555551"/>
  <pageSetup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SUMMARY</vt:lpstr>
    </vt:vector>
  </TitlesOfParts>
  <Company>Ellis Medicine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Poole, Thomas</cp:lastModifiedBy>
  <cp:lastPrinted>2017-04-25T18:41:48Z</cp:lastPrinted>
  <dcterms:created xsi:type="dcterms:W3CDTF">2017-04-25T18:38:34Z</dcterms:created>
  <dcterms:modified xsi:type="dcterms:W3CDTF">2017-04-25T18:44:50Z</dcterms:modified>
</cp:coreProperties>
</file>